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4"/>
  </bookViews>
  <sheets>
    <sheet name="список" sheetId="1" r:id="rId1"/>
    <sheet name="Прот ЖЕН" sheetId="2" r:id="rId2"/>
    <sheet name="Кон ЖЕН" sheetId="3" r:id="rId3"/>
    <sheet name="Прот МУЖ" sheetId="4" r:id="rId4"/>
    <sheet name="Кон МУЖ" sheetId="5" r:id="rId5"/>
  </sheets>
  <definedNames>
    <definedName name="_xlnm.Print_Area" localSheetId="1">'Прот ЖЕН'!$A$1:$L$37</definedName>
    <definedName name="_xlnm.Print_Area" localSheetId="3">'Прот МУЖ'!$A$1:$L$38</definedName>
  </definedNames>
  <calcPr fullCalcOnLoad="1"/>
</workbook>
</file>

<file path=xl/sharedStrings.xml><?xml version="1.0" encoding="utf-8"?>
<sst xmlns="http://schemas.openxmlformats.org/spreadsheetml/2006/main" count="561" uniqueCount="132">
  <si>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</si>
  <si>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</si>
  <si>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</si>
  <si>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</si>
  <si>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</si>
  <si>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</si>
  <si>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</si>
  <si>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</si>
  <si>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</si>
  <si>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</si>
  <si>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</si>
  <si>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 xml:space="preserve">    N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</si>
  <si>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</si>
  <si>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</si>
  <si>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</si>
  <si>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</si>
  <si>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</si>
  <si>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</si>
  <si>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</si>
  <si>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очки соревн.</t>
  </si>
  <si>
    <t>очки +константа</t>
  </si>
  <si>
    <t>Расчет константы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</si>
  <si>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</si>
  <si>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</si>
  <si>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</si>
  <si>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</si>
  <si>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</si>
  <si>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</si>
  <si>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</si>
  <si>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</si>
  <si>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</si>
  <si>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</si>
  <si>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</si>
  <si>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</si>
  <si>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</si>
  <si>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</si>
  <si>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</si>
  <si>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</si>
  <si>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Комитет по физической культуре и спорту Мурманской области</t>
  </si>
  <si>
    <t xml:space="preserve">дисквалифицированны </t>
  </si>
  <si>
    <t xml:space="preserve">не  стартовали  </t>
  </si>
  <si>
    <t xml:space="preserve">не  финишировали </t>
  </si>
  <si>
    <t>Гора Айкуайвенчорр</t>
  </si>
  <si>
    <t xml:space="preserve">Технические характеристики трассы  </t>
  </si>
  <si>
    <t>Постановщик  трассы</t>
  </si>
  <si>
    <t>Открывающие</t>
  </si>
  <si>
    <t>Сапов Николай (rus)</t>
  </si>
  <si>
    <t>Реффери</t>
  </si>
  <si>
    <t>Попов А.Г.(rus)</t>
  </si>
  <si>
    <t>Ассистент реффери</t>
  </si>
  <si>
    <t>Муратов И.С(rus)</t>
  </si>
  <si>
    <t xml:space="preserve">место проведения Кировск, Мурманская </t>
  </si>
  <si>
    <t>зональные соревнования</t>
  </si>
  <si>
    <t>результат</t>
  </si>
  <si>
    <t>ГАОУМОДОД "Кировская СДЮСШОР по горнолыжному спорту"</t>
  </si>
  <si>
    <t>78 ТРАДИЦИОННЫЙ МЕЖДУНАРОДНЫЙ ПРАЗДНИК СЕВЕРА  ПО ГОРНОЛЫЖНОМУ СПОРТУ</t>
  </si>
  <si>
    <t xml:space="preserve">Длина трассы </t>
  </si>
  <si>
    <t>время старта 11:00</t>
  </si>
  <si>
    <t xml:space="preserve">зональные соревнования  </t>
  </si>
  <si>
    <t xml:space="preserve">женщины/юниорки 1992-1996 года рождения </t>
  </si>
  <si>
    <t xml:space="preserve">78 ТРАДИЦИОННЫЙ МЕЖДУНАРОДНЫЙ ПРАЗДНИК СЕВЕРА  </t>
  </si>
  <si>
    <t xml:space="preserve">мужчины/юниоры 1992-1996 года рождения </t>
  </si>
  <si>
    <t>скоростной спуск</t>
  </si>
  <si>
    <t>слалом</t>
  </si>
  <si>
    <t>гигант</t>
  </si>
  <si>
    <t>супер</t>
  </si>
  <si>
    <t>F=1330</t>
  </si>
  <si>
    <t xml:space="preserve">скоростной спуск  женщины/юниорки 1992-1996 года рождения </t>
  </si>
  <si>
    <t>27 марта 2012 года</t>
  </si>
  <si>
    <t xml:space="preserve">скоростной спуск  мужчины/юниоры 1992-1996 года рождения </t>
  </si>
  <si>
    <t>СубРФ</t>
  </si>
  <si>
    <t>спуск</t>
  </si>
  <si>
    <t>комб</t>
  </si>
  <si>
    <t>Хисметова Мария</t>
  </si>
  <si>
    <t>СДЮСШОР</t>
  </si>
  <si>
    <t>Кировск</t>
  </si>
  <si>
    <t>МРМ</t>
  </si>
  <si>
    <t>СЗФО</t>
  </si>
  <si>
    <t>Куликовская Ксения</t>
  </si>
  <si>
    <t>КМС</t>
  </si>
  <si>
    <t>Скиба Марина</t>
  </si>
  <si>
    <t>МС</t>
  </si>
  <si>
    <t>Мончегорск</t>
  </si>
  <si>
    <t xml:space="preserve">    ----</t>
  </si>
  <si>
    <t>СДЮШОР</t>
  </si>
  <si>
    <t>Корнева Анастасия</t>
  </si>
  <si>
    <t>Иванова Анастасия</t>
  </si>
  <si>
    <t xml:space="preserve"> Авдина Надежда</t>
  </si>
  <si>
    <t xml:space="preserve"> Смирнова Вера</t>
  </si>
  <si>
    <t>Холодова Валерия</t>
  </si>
  <si>
    <t>Вопсева Елизавета</t>
  </si>
  <si>
    <t>Кузнецова Нина</t>
  </si>
  <si>
    <t xml:space="preserve"> Князева Александра</t>
  </si>
  <si>
    <t>ДЮСШ</t>
  </si>
  <si>
    <t>Полярный</t>
  </si>
  <si>
    <t>Тихонова Екатерина</t>
  </si>
  <si>
    <t>Ширшков Егор</t>
  </si>
  <si>
    <t>Патраков Никита</t>
  </si>
  <si>
    <t>Миронкин Андрей</t>
  </si>
  <si>
    <t>Братков Александр</t>
  </si>
  <si>
    <t>Врачев Иван</t>
  </si>
  <si>
    <t>Булаев Илья</t>
  </si>
  <si>
    <t>Наумов Артур</t>
  </si>
  <si>
    <t>Клюшенков Никита</t>
  </si>
  <si>
    <t>Давыдкин Дмитрий</t>
  </si>
  <si>
    <t>Политехник</t>
  </si>
  <si>
    <t>С-Петербург</t>
  </si>
  <si>
    <t>СПБ</t>
  </si>
  <si>
    <t>Фёдоров Алексей</t>
  </si>
  <si>
    <t>Тихонов Вячеслав</t>
  </si>
  <si>
    <t>Дзюбак Артем</t>
  </si>
  <si>
    <t>Бубич Александр</t>
  </si>
  <si>
    <t>Рагуев Илья</t>
  </si>
  <si>
    <t>Суетин Максим</t>
  </si>
  <si>
    <t>787 метра</t>
  </si>
  <si>
    <t>327 метров</t>
  </si>
  <si>
    <t>460 метров</t>
  </si>
  <si>
    <t>1850 м</t>
  </si>
  <si>
    <t>кол-во ворот 23</t>
  </si>
  <si>
    <t>Ширшков Юрий (rus)</t>
  </si>
  <si>
    <t>А/Михайлов Валерий</t>
  </si>
  <si>
    <t>Б/Тихоненко Игорь</t>
  </si>
  <si>
    <t>В/ Артемьев Валерий</t>
  </si>
  <si>
    <t>Г/ Федорович Егор</t>
  </si>
  <si>
    <t>Д/Васильева Екатерина</t>
  </si>
  <si>
    <t>безВКО</t>
  </si>
  <si>
    <t>(1383,15+1383,15-345,55)/10</t>
  </si>
  <si>
    <t>K=242,08</t>
  </si>
  <si>
    <t>(683,72+683,72-122,17)/10</t>
  </si>
  <si>
    <t>K=122,17</t>
  </si>
  <si>
    <t>VI этап КУБКА МУРМАНСКОЙ ОБЛАСТИ</t>
  </si>
  <si>
    <t>ПО ГОРНОЛЫЖНОМУ СПОРТУ - VI этап КУБКА МУРМАНСКОЙ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</si>
</sst>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28"/>
      <name val="Bookman Old Style"/>
      <family val="1"/>
    </font>
    <font>
      <sz val="12"/>
      <name val="Arial"/>
      <family val="2"/>
    </font>
    <font>
      <b/>
      <sz val="24"/>
      <name val="Bookman Old Style"/>
      <family val="1"/>
    </font>
    <font>
      <sz val="24"/>
      <name val="Bookman Old Style"/>
      <family val="1"/>
    </font>
    <font>
      <sz val="24"/>
      <name val="Arial"/>
      <family val="2"/>
    </font>
    <font>
      <sz val="28"/>
      <name val="Arial"/>
      <family val="2"/>
    </font>
    <font>
      <sz val="2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3" fillId="3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left"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horizontal="left" vertical="center"/>
    </xf>
    <xf numFmtId="1" fontId="3" fillId="32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left" vertical="center"/>
    </xf>
    <xf numFmtId="173" fontId="3" fillId="32" borderId="0" xfId="0" applyNumberFormat="1" applyFont="1" applyFill="1" applyBorder="1" applyAlignment="1">
      <alignment horizontal="left" vertical="center"/>
    </xf>
    <xf numFmtId="173" fontId="0" fillId="0" borderId="0" xfId="0" applyNumberFormat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left" vertical="center"/>
    </xf>
    <xf numFmtId="173" fontId="3" fillId="32" borderId="10" xfId="0" applyNumberFormat="1" applyFont="1" applyFill="1" applyBorder="1" applyAlignment="1">
      <alignment horizontal="left" vertic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/>
    </xf>
    <xf numFmtId="1" fontId="7" fillId="0" borderId="0" xfId="0" applyNumberFormat="1" applyFont="1" applyBorder="1" applyAlignment="1">
      <alignment horizontal="left" vertical="center"/>
    </xf>
    <xf numFmtId="175" fontId="7" fillId="0" borderId="0" xfId="0" applyNumberFormat="1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3" fillId="32" borderId="0" xfId="0" applyNumberFormat="1" applyFont="1" applyFill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4" fillId="3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173" fontId="3" fillId="3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175" fontId="10" fillId="0" borderId="0" xfId="0" applyNumberFormat="1" applyFont="1" applyBorder="1" applyAlignment="1">
      <alignment horizontal="left" vertical="center" wrapText="1"/>
    </xf>
    <xf numFmtId="173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80" zoomScaleNormal="80" zoomScalePageLayoutView="0" workbookViewId="0" topLeftCell="A7">
      <selection activeCell="I24" sqref="I24"/>
    </sheetView>
  </sheetViews>
  <sheetFormatPr defaultColWidth="9.140625" defaultRowHeight="12.75"/>
  <cols>
    <col min="1" max="1" width="6.7109375" style="21" customWidth="1"/>
    <col min="2" max="2" width="31.00390625" style="21" customWidth="1"/>
    <col min="3" max="3" width="10.57421875" style="21" customWidth="1"/>
    <col min="4" max="4" width="12.00390625" style="21" customWidth="1"/>
    <col min="5" max="5" width="16.8515625" style="21" customWidth="1"/>
    <col min="6" max="6" width="16.57421875" style="21" customWidth="1"/>
    <col min="7" max="7" width="15.421875" style="21" customWidth="1"/>
    <col min="8" max="8" width="11.421875" style="21" customWidth="1"/>
    <col min="9" max="9" width="10.28125" style="21" customWidth="1"/>
    <col min="10" max="10" width="12.00390625" style="21" customWidth="1"/>
    <col min="11" max="11" width="12.421875" style="21" customWidth="1"/>
    <col min="12" max="14" width="9.140625" style="21" customWidth="1"/>
  </cols>
  <sheetData>
    <row r="1" spans="1:14" ht="15">
      <c r="A1" s="35" t="s">
        <v>11</v>
      </c>
      <c r="B1" s="51" t="s">
        <v>12</v>
      </c>
      <c r="C1" s="36" t="s">
        <v>13</v>
      </c>
      <c r="D1" s="36" t="s">
        <v>14</v>
      </c>
      <c r="E1" s="36" t="s">
        <v>15</v>
      </c>
      <c r="F1" s="36" t="s">
        <v>16</v>
      </c>
      <c r="G1" s="36" t="s">
        <v>70</v>
      </c>
      <c r="H1" s="36" t="s">
        <v>18</v>
      </c>
      <c r="I1" s="37" t="s">
        <v>71</v>
      </c>
      <c r="J1" s="37" t="s">
        <v>63</v>
      </c>
      <c r="K1" s="37" t="s">
        <v>64</v>
      </c>
      <c r="L1" s="38" t="s">
        <v>65</v>
      </c>
      <c r="M1" s="38" t="s">
        <v>72</v>
      </c>
      <c r="N1" s="45"/>
    </row>
    <row r="2" spans="1:14" ht="15">
      <c r="A2" s="39">
        <v>1</v>
      </c>
      <c r="B2" s="51" t="s">
        <v>73</v>
      </c>
      <c r="C2" s="36">
        <v>1993</v>
      </c>
      <c r="D2" s="36">
        <v>1</v>
      </c>
      <c r="E2" s="36" t="s">
        <v>74</v>
      </c>
      <c r="F2" s="36" t="s">
        <v>75</v>
      </c>
      <c r="G2" s="36" t="s">
        <v>76</v>
      </c>
      <c r="H2" s="36" t="s">
        <v>77</v>
      </c>
      <c r="I2" s="40">
        <v>214.06</v>
      </c>
      <c r="J2" s="40">
        <v>130.475</v>
      </c>
      <c r="K2" s="40">
        <v>80.61</v>
      </c>
      <c r="L2" s="40">
        <v>94.425</v>
      </c>
      <c r="M2" s="40">
        <v>200.05</v>
      </c>
      <c r="N2" s="46"/>
    </row>
    <row r="3" spans="1:14" ht="15">
      <c r="A3" s="39">
        <v>2</v>
      </c>
      <c r="B3" s="51" t="s">
        <v>78</v>
      </c>
      <c r="C3" s="36">
        <v>1994</v>
      </c>
      <c r="D3" s="36" t="s">
        <v>79</v>
      </c>
      <c r="E3" s="36" t="s">
        <v>74</v>
      </c>
      <c r="F3" s="36" t="s">
        <v>75</v>
      </c>
      <c r="G3" s="36" t="s">
        <v>76</v>
      </c>
      <c r="H3" s="36" t="s">
        <v>77</v>
      </c>
      <c r="I3" s="40">
        <v>239.09</v>
      </c>
      <c r="J3" s="40">
        <v>104.345</v>
      </c>
      <c r="K3" s="40">
        <v>75.71</v>
      </c>
      <c r="L3" s="40">
        <v>122.99</v>
      </c>
      <c r="M3" s="40">
        <v>229.18</v>
      </c>
      <c r="N3" s="46"/>
    </row>
    <row r="4" spans="1:14" ht="15">
      <c r="A4" s="39">
        <v>3</v>
      </c>
      <c r="B4" s="51" t="s">
        <v>80</v>
      </c>
      <c r="C4" s="36">
        <v>1977</v>
      </c>
      <c r="D4" s="36" t="s">
        <v>81</v>
      </c>
      <c r="E4" s="36" t="s">
        <v>74</v>
      </c>
      <c r="F4" s="36" t="s">
        <v>82</v>
      </c>
      <c r="G4" s="36" t="s">
        <v>76</v>
      </c>
      <c r="H4" s="36" t="s">
        <v>77</v>
      </c>
      <c r="I4" s="40">
        <v>463.84</v>
      </c>
      <c r="J4" s="40">
        <v>26.86</v>
      </c>
      <c r="K4" s="40">
        <v>30.85</v>
      </c>
      <c r="L4" s="40">
        <v>116.95</v>
      </c>
      <c r="M4" s="40" t="s">
        <v>83</v>
      </c>
      <c r="N4" s="46"/>
    </row>
    <row r="5" spans="1:14" ht="15">
      <c r="A5" s="39">
        <v>4</v>
      </c>
      <c r="B5" s="51" t="s">
        <v>85</v>
      </c>
      <c r="C5" s="36">
        <v>1996</v>
      </c>
      <c r="D5" s="36" t="s">
        <v>79</v>
      </c>
      <c r="E5" s="36" t="s">
        <v>84</v>
      </c>
      <c r="F5" s="36" t="s">
        <v>82</v>
      </c>
      <c r="G5" s="36" t="s">
        <v>76</v>
      </c>
      <c r="H5" s="36" t="s">
        <v>77</v>
      </c>
      <c r="I5" s="40" t="s">
        <v>83</v>
      </c>
      <c r="J5" s="40">
        <v>67.11</v>
      </c>
      <c r="K5" s="40">
        <v>82.69</v>
      </c>
      <c r="L5" s="40">
        <v>111.345</v>
      </c>
      <c r="M5" s="40" t="s">
        <v>83</v>
      </c>
      <c r="N5" s="46"/>
    </row>
    <row r="6" spans="1:14" ht="15">
      <c r="A6" s="39">
        <v>5</v>
      </c>
      <c r="B6" s="51" t="s">
        <v>86</v>
      </c>
      <c r="C6" s="36">
        <v>1992</v>
      </c>
      <c r="D6" s="36">
        <v>1</v>
      </c>
      <c r="E6" s="36" t="s">
        <v>74</v>
      </c>
      <c r="F6" s="36" t="s">
        <v>75</v>
      </c>
      <c r="G6" s="36" t="s">
        <v>76</v>
      </c>
      <c r="H6" s="36" t="s">
        <v>77</v>
      </c>
      <c r="I6" s="40" t="s">
        <v>83</v>
      </c>
      <c r="J6" s="40">
        <v>216.22</v>
      </c>
      <c r="K6" s="40">
        <v>159.22</v>
      </c>
      <c r="L6" s="40">
        <v>426.9</v>
      </c>
      <c r="M6" s="40" t="s">
        <v>83</v>
      </c>
      <c r="N6" s="46"/>
    </row>
    <row r="7" spans="1:14" ht="15">
      <c r="A7" s="39">
        <v>6</v>
      </c>
      <c r="B7" s="51" t="s">
        <v>87</v>
      </c>
      <c r="C7" s="36">
        <v>1996</v>
      </c>
      <c r="D7" s="36">
        <v>1</v>
      </c>
      <c r="E7" s="36" t="s">
        <v>74</v>
      </c>
      <c r="F7" s="36" t="s">
        <v>75</v>
      </c>
      <c r="G7" s="36" t="s">
        <v>76</v>
      </c>
      <c r="H7" s="36" t="s">
        <v>77</v>
      </c>
      <c r="I7" s="40" t="s">
        <v>83</v>
      </c>
      <c r="J7" s="40">
        <v>139.43</v>
      </c>
      <c r="K7" s="40" t="s">
        <v>83</v>
      </c>
      <c r="L7" s="40" t="s">
        <v>83</v>
      </c>
      <c r="M7" s="40" t="s">
        <v>83</v>
      </c>
      <c r="N7" s="46"/>
    </row>
    <row r="8" spans="1:14" ht="15">
      <c r="A8" s="39">
        <v>7</v>
      </c>
      <c r="B8" s="51" t="s">
        <v>88</v>
      </c>
      <c r="C8" s="36">
        <v>1996</v>
      </c>
      <c r="D8" s="36">
        <v>2</v>
      </c>
      <c r="E8" s="36" t="s">
        <v>74</v>
      </c>
      <c r="F8" s="36" t="s">
        <v>75</v>
      </c>
      <c r="G8" s="36" t="s">
        <v>76</v>
      </c>
      <c r="H8" s="36" t="s">
        <v>77</v>
      </c>
      <c r="I8" s="40" t="s">
        <v>83</v>
      </c>
      <c r="J8" s="40">
        <v>308.89</v>
      </c>
      <c r="K8" s="40">
        <v>279.585</v>
      </c>
      <c r="L8" s="40" t="s">
        <v>83</v>
      </c>
      <c r="M8" s="40" t="s">
        <v>83</v>
      </c>
      <c r="N8" s="46"/>
    </row>
    <row r="9" spans="1:14" ht="15">
      <c r="A9" s="39">
        <v>8</v>
      </c>
      <c r="B9" s="51" t="s">
        <v>89</v>
      </c>
      <c r="C9" s="36">
        <v>1995</v>
      </c>
      <c r="D9" s="36">
        <v>2</v>
      </c>
      <c r="E9" s="36" t="s">
        <v>74</v>
      </c>
      <c r="F9" s="36" t="s">
        <v>75</v>
      </c>
      <c r="G9" s="36" t="s">
        <v>76</v>
      </c>
      <c r="H9" s="36" t="s">
        <v>77</v>
      </c>
      <c r="I9" s="40" t="s">
        <v>83</v>
      </c>
      <c r="J9" s="52" t="s">
        <v>83</v>
      </c>
      <c r="K9" s="52">
        <v>185.3</v>
      </c>
      <c r="L9" s="40" t="s">
        <v>83</v>
      </c>
      <c r="M9" s="40" t="s">
        <v>83</v>
      </c>
      <c r="N9" s="46"/>
    </row>
    <row r="10" spans="1:14" ht="15">
      <c r="A10" s="39">
        <v>9</v>
      </c>
      <c r="B10" s="51" t="s">
        <v>90</v>
      </c>
      <c r="C10" s="36">
        <v>1996</v>
      </c>
      <c r="D10" s="36">
        <v>1</v>
      </c>
      <c r="E10" s="36" t="s">
        <v>74</v>
      </c>
      <c r="F10" s="36" t="s">
        <v>82</v>
      </c>
      <c r="G10" s="36" t="s">
        <v>76</v>
      </c>
      <c r="H10" s="36" t="s">
        <v>77</v>
      </c>
      <c r="I10" s="40" t="s">
        <v>83</v>
      </c>
      <c r="J10" s="40">
        <v>106.37</v>
      </c>
      <c r="K10" s="40">
        <v>83.02</v>
      </c>
      <c r="L10" s="40" t="s">
        <v>83</v>
      </c>
      <c r="M10" s="40" t="s">
        <v>83</v>
      </c>
      <c r="N10" s="46"/>
    </row>
    <row r="11" spans="1:14" ht="15">
      <c r="A11" s="39">
        <v>10</v>
      </c>
      <c r="B11" s="51" t="s">
        <v>91</v>
      </c>
      <c r="C11" s="36">
        <v>1996</v>
      </c>
      <c r="D11" s="36">
        <v>1</v>
      </c>
      <c r="E11" s="36" t="s">
        <v>74</v>
      </c>
      <c r="F11" s="36" t="s">
        <v>82</v>
      </c>
      <c r="G11" s="36" t="s">
        <v>76</v>
      </c>
      <c r="H11" s="36" t="s">
        <v>77</v>
      </c>
      <c r="I11" s="40" t="s">
        <v>83</v>
      </c>
      <c r="J11" s="40">
        <v>90.325</v>
      </c>
      <c r="K11" s="40">
        <v>93.43</v>
      </c>
      <c r="L11" s="40" t="s">
        <v>83</v>
      </c>
      <c r="M11" s="40" t="s">
        <v>83</v>
      </c>
      <c r="N11" s="46"/>
    </row>
    <row r="12" spans="1:14" ht="15">
      <c r="A12" s="39">
        <v>11</v>
      </c>
      <c r="B12" s="51" t="s">
        <v>92</v>
      </c>
      <c r="C12" s="36">
        <v>1996</v>
      </c>
      <c r="D12" s="36">
        <v>1</v>
      </c>
      <c r="E12" s="36" t="s">
        <v>93</v>
      </c>
      <c r="F12" s="36" t="s">
        <v>94</v>
      </c>
      <c r="G12" s="36" t="s">
        <v>76</v>
      </c>
      <c r="H12" s="36" t="s">
        <v>77</v>
      </c>
      <c r="I12" s="40" t="s">
        <v>83</v>
      </c>
      <c r="J12" s="40">
        <v>156.22</v>
      </c>
      <c r="K12" s="40" t="s">
        <v>83</v>
      </c>
      <c r="L12" s="40" t="s">
        <v>83</v>
      </c>
      <c r="M12" s="40" t="s">
        <v>83</v>
      </c>
      <c r="N12" s="46"/>
    </row>
    <row r="13" spans="1:14" ht="15">
      <c r="A13" s="39">
        <v>12</v>
      </c>
      <c r="B13" s="51" t="s">
        <v>95</v>
      </c>
      <c r="C13" s="36">
        <v>1995</v>
      </c>
      <c r="D13" s="36">
        <v>2</v>
      </c>
      <c r="E13" s="36" t="s">
        <v>93</v>
      </c>
      <c r="F13" s="36" t="s">
        <v>94</v>
      </c>
      <c r="G13" s="36" t="s">
        <v>76</v>
      </c>
      <c r="H13" s="36" t="s">
        <v>77</v>
      </c>
      <c r="I13" s="40" t="s">
        <v>83</v>
      </c>
      <c r="J13" s="40">
        <v>174.035</v>
      </c>
      <c r="K13" s="40">
        <v>176.3</v>
      </c>
      <c r="L13" s="40" t="s">
        <v>83</v>
      </c>
      <c r="M13" s="40" t="s">
        <v>83</v>
      </c>
      <c r="N13" s="46"/>
    </row>
    <row r="14" spans="1:14" ht="15">
      <c r="A14"/>
      <c r="B14" s="53"/>
      <c r="C14"/>
      <c r="D14"/>
      <c r="E14"/>
      <c r="F14"/>
      <c r="G14"/>
      <c r="H14"/>
      <c r="I14" s="41"/>
      <c r="J14" s="41"/>
      <c r="K14" s="41"/>
      <c r="L14" s="41"/>
      <c r="M14" s="41"/>
      <c r="N14" s="46"/>
    </row>
    <row r="15" spans="1:14" ht="15">
      <c r="A15" s="54" t="s">
        <v>11</v>
      </c>
      <c r="B15" s="54" t="s">
        <v>12</v>
      </c>
      <c r="C15" s="54" t="s">
        <v>13</v>
      </c>
      <c r="D15" s="54" t="s">
        <v>14</v>
      </c>
      <c r="E15" s="54" t="s">
        <v>15</v>
      </c>
      <c r="F15" s="54" t="s">
        <v>16</v>
      </c>
      <c r="G15" s="36" t="s">
        <v>70</v>
      </c>
      <c r="H15" s="54" t="s">
        <v>18</v>
      </c>
      <c r="I15" s="52" t="s">
        <v>71</v>
      </c>
      <c r="J15" s="52" t="s">
        <v>63</v>
      </c>
      <c r="K15" s="52" t="s">
        <v>64</v>
      </c>
      <c r="L15" s="40" t="s">
        <v>65</v>
      </c>
      <c r="M15" s="40" t="s">
        <v>72</v>
      </c>
      <c r="N15" s="46"/>
    </row>
    <row r="16" spans="1:14" ht="15">
      <c r="A16" s="55">
        <v>1</v>
      </c>
      <c r="B16" s="54" t="s">
        <v>96</v>
      </c>
      <c r="C16" s="54">
        <v>1995</v>
      </c>
      <c r="D16" s="54" t="s">
        <v>79</v>
      </c>
      <c r="E16" s="54" t="s">
        <v>74</v>
      </c>
      <c r="F16" s="54" t="s">
        <v>75</v>
      </c>
      <c r="G16" s="36" t="s">
        <v>76</v>
      </c>
      <c r="H16" s="54" t="s">
        <v>77</v>
      </c>
      <c r="I16" s="52">
        <v>110.58</v>
      </c>
      <c r="J16" s="52">
        <v>31.41</v>
      </c>
      <c r="K16" s="52">
        <v>67.07</v>
      </c>
      <c r="L16" s="40">
        <v>62.07</v>
      </c>
      <c r="M16" s="40">
        <v>95.78</v>
      </c>
      <c r="N16" s="46"/>
    </row>
    <row r="17" spans="1:14" ht="15">
      <c r="A17" s="55">
        <v>2</v>
      </c>
      <c r="B17" s="54" t="s">
        <v>97</v>
      </c>
      <c r="C17" s="54">
        <v>1991</v>
      </c>
      <c r="D17" s="54" t="s">
        <v>79</v>
      </c>
      <c r="E17" s="54" t="s">
        <v>84</v>
      </c>
      <c r="F17" s="54" t="s">
        <v>82</v>
      </c>
      <c r="G17" s="36" t="s">
        <v>76</v>
      </c>
      <c r="H17" s="54" t="s">
        <v>77</v>
      </c>
      <c r="I17" s="52">
        <v>112.87</v>
      </c>
      <c r="J17" s="52">
        <v>32.4</v>
      </c>
      <c r="K17" s="52">
        <v>39.33</v>
      </c>
      <c r="L17" s="40">
        <v>59.93</v>
      </c>
      <c r="M17" s="40">
        <v>125.69</v>
      </c>
      <c r="N17" s="46"/>
    </row>
    <row r="18" spans="1:14" ht="15">
      <c r="A18" s="55">
        <v>3</v>
      </c>
      <c r="B18" s="54" t="s">
        <v>98</v>
      </c>
      <c r="C18" s="54">
        <v>1979</v>
      </c>
      <c r="D18" s="54" t="s">
        <v>81</v>
      </c>
      <c r="E18" s="54" t="s">
        <v>84</v>
      </c>
      <c r="F18" s="54" t="s">
        <v>82</v>
      </c>
      <c r="G18" s="36" t="s">
        <v>76</v>
      </c>
      <c r="H18" s="54" t="s">
        <v>77</v>
      </c>
      <c r="I18" s="52">
        <v>132.46</v>
      </c>
      <c r="J18" s="52">
        <v>10.36</v>
      </c>
      <c r="K18" s="52">
        <v>22.78</v>
      </c>
      <c r="L18" s="40">
        <v>59.8</v>
      </c>
      <c r="M18" s="40">
        <v>61.5</v>
      </c>
      <c r="N18" s="48"/>
    </row>
    <row r="19" spans="1:14" ht="15">
      <c r="A19" s="55">
        <v>4</v>
      </c>
      <c r="B19" s="54" t="s">
        <v>99</v>
      </c>
      <c r="C19" s="54">
        <v>1989</v>
      </c>
      <c r="D19" s="54" t="s">
        <v>79</v>
      </c>
      <c r="E19" s="54" t="s">
        <v>74</v>
      </c>
      <c r="F19" s="54" t="s">
        <v>75</v>
      </c>
      <c r="G19" s="36" t="s">
        <v>76</v>
      </c>
      <c r="H19" s="54" t="s">
        <v>77</v>
      </c>
      <c r="I19" s="52">
        <v>159.29</v>
      </c>
      <c r="J19" s="52">
        <v>90.86</v>
      </c>
      <c r="K19" s="52">
        <v>69.81</v>
      </c>
      <c r="L19" s="40">
        <v>81.57</v>
      </c>
      <c r="M19" s="40">
        <v>153.78</v>
      </c>
      <c r="N19" s="46"/>
    </row>
    <row r="20" spans="1:14" ht="15">
      <c r="A20" s="55">
        <v>5</v>
      </c>
      <c r="B20" s="54" t="s">
        <v>100</v>
      </c>
      <c r="C20" s="54">
        <v>1987</v>
      </c>
      <c r="D20" s="54" t="s">
        <v>79</v>
      </c>
      <c r="E20" s="54" t="s">
        <v>74</v>
      </c>
      <c r="F20" s="54" t="s">
        <v>75</v>
      </c>
      <c r="G20" s="36" t="s">
        <v>76</v>
      </c>
      <c r="H20" s="54" t="s">
        <v>77</v>
      </c>
      <c r="I20" s="52">
        <v>168.52</v>
      </c>
      <c r="J20" s="52">
        <v>31.95</v>
      </c>
      <c r="K20" s="52">
        <v>76.14</v>
      </c>
      <c r="L20" s="40">
        <v>58.11</v>
      </c>
      <c r="M20" s="40">
        <v>133.59</v>
      </c>
      <c r="N20" s="46"/>
    </row>
    <row r="21" spans="1:14" ht="15">
      <c r="A21" s="55">
        <v>6</v>
      </c>
      <c r="B21" s="54" t="s">
        <v>101</v>
      </c>
      <c r="C21" s="54">
        <v>1990</v>
      </c>
      <c r="D21" s="54" t="s">
        <v>81</v>
      </c>
      <c r="E21" s="54" t="s">
        <v>74</v>
      </c>
      <c r="F21" s="54" t="s">
        <v>75</v>
      </c>
      <c r="G21" s="36" t="s">
        <v>76</v>
      </c>
      <c r="H21" s="54" t="s">
        <v>77</v>
      </c>
      <c r="I21" s="52">
        <v>203.52</v>
      </c>
      <c r="J21" s="52">
        <v>7.36</v>
      </c>
      <c r="K21" s="52">
        <v>52.66</v>
      </c>
      <c r="L21" s="40">
        <v>71.11</v>
      </c>
      <c r="M21" s="40">
        <v>109.6</v>
      </c>
      <c r="N21" s="46"/>
    </row>
    <row r="22" spans="1:14" ht="15">
      <c r="A22" s="55">
        <v>7</v>
      </c>
      <c r="B22" s="54" t="s">
        <v>102</v>
      </c>
      <c r="C22" s="54">
        <v>1993</v>
      </c>
      <c r="D22" s="54">
        <v>1</v>
      </c>
      <c r="E22" s="54" t="s">
        <v>74</v>
      </c>
      <c r="F22" s="54" t="s">
        <v>75</v>
      </c>
      <c r="G22" s="36" t="s">
        <v>76</v>
      </c>
      <c r="H22" s="54" t="s">
        <v>77</v>
      </c>
      <c r="I22" s="52">
        <v>239.71</v>
      </c>
      <c r="J22" s="52">
        <v>124.48</v>
      </c>
      <c r="K22" s="52">
        <v>156.8</v>
      </c>
      <c r="L22" s="40">
        <v>153.48</v>
      </c>
      <c r="M22" s="40" t="s">
        <v>83</v>
      </c>
      <c r="N22" s="46"/>
    </row>
    <row r="23" spans="1:14" ht="15">
      <c r="A23" s="55">
        <v>8</v>
      </c>
      <c r="B23" s="54" t="s">
        <v>103</v>
      </c>
      <c r="C23" s="54">
        <v>1995</v>
      </c>
      <c r="D23" s="54">
        <v>1</v>
      </c>
      <c r="E23" s="54" t="s">
        <v>74</v>
      </c>
      <c r="F23" s="54" t="s">
        <v>82</v>
      </c>
      <c r="G23" s="36" t="s">
        <v>76</v>
      </c>
      <c r="H23" s="54" t="s">
        <v>77</v>
      </c>
      <c r="I23" s="52">
        <v>246.73</v>
      </c>
      <c r="J23" s="52">
        <v>83.67</v>
      </c>
      <c r="K23" s="52">
        <v>128.57</v>
      </c>
      <c r="L23" s="40">
        <v>160</v>
      </c>
      <c r="M23" s="40" t="s">
        <v>83</v>
      </c>
      <c r="N23" s="46"/>
    </row>
    <row r="24" spans="1:14" ht="15">
      <c r="A24" s="55">
        <v>9</v>
      </c>
      <c r="B24" s="54" t="s">
        <v>104</v>
      </c>
      <c r="C24" s="54">
        <v>1964</v>
      </c>
      <c r="D24" s="54" t="s">
        <v>79</v>
      </c>
      <c r="E24" s="54" t="s">
        <v>105</v>
      </c>
      <c r="F24" s="54" t="s">
        <v>106</v>
      </c>
      <c r="G24" s="54" t="s">
        <v>107</v>
      </c>
      <c r="H24" s="54" t="s">
        <v>77</v>
      </c>
      <c r="I24" s="52">
        <v>287.4</v>
      </c>
      <c r="J24" s="52">
        <v>268.07</v>
      </c>
      <c r="K24" s="52">
        <v>277.59</v>
      </c>
      <c r="L24" s="40">
        <v>186.48</v>
      </c>
      <c r="M24" s="40">
        <v>326.23</v>
      </c>
      <c r="N24" s="46"/>
    </row>
    <row r="25" spans="1:14" ht="15">
      <c r="A25" s="55">
        <v>10</v>
      </c>
      <c r="B25" s="54" t="s">
        <v>108</v>
      </c>
      <c r="C25" s="54">
        <v>1993</v>
      </c>
      <c r="D25" s="54" t="s">
        <v>79</v>
      </c>
      <c r="E25" s="54" t="s">
        <v>74</v>
      </c>
      <c r="F25" s="54" t="s">
        <v>75</v>
      </c>
      <c r="G25" s="36" t="s">
        <v>76</v>
      </c>
      <c r="H25" s="54" t="s">
        <v>77</v>
      </c>
      <c r="I25" s="52">
        <v>296.27</v>
      </c>
      <c r="J25" s="52">
        <v>40.24</v>
      </c>
      <c r="K25" s="52">
        <v>55.78</v>
      </c>
      <c r="L25" s="40">
        <v>114.47</v>
      </c>
      <c r="M25" s="40">
        <v>224.09</v>
      </c>
      <c r="N25" s="46"/>
    </row>
    <row r="26" spans="1:14" ht="15">
      <c r="A26" s="55">
        <v>11</v>
      </c>
      <c r="B26" s="54" t="s">
        <v>109</v>
      </c>
      <c r="C26" s="54">
        <v>1995</v>
      </c>
      <c r="D26" s="54">
        <v>1</v>
      </c>
      <c r="E26" s="54" t="s">
        <v>74</v>
      </c>
      <c r="F26" s="54" t="s">
        <v>75</v>
      </c>
      <c r="G26" s="36" t="s">
        <v>76</v>
      </c>
      <c r="H26" s="54" t="s">
        <v>77</v>
      </c>
      <c r="I26" s="52">
        <v>296.45</v>
      </c>
      <c r="J26" s="52">
        <v>143.28</v>
      </c>
      <c r="K26" s="52">
        <v>178.83</v>
      </c>
      <c r="L26" s="40">
        <v>134.49</v>
      </c>
      <c r="M26" s="40" t="s">
        <v>83</v>
      </c>
      <c r="N26" s="46"/>
    </row>
    <row r="27" spans="1:14" ht="15">
      <c r="A27" s="55">
        <v>12</v>
      </c>
      <c r="B27" s="54" t="s">
        <v>110</v>
      </c>
      <c r="C27" s="54">
        <v>1995</v>
      </c>
      <c r="D27" s="54">
        <v>1</v>
      </c>
      <c r="E27" s="54" t="s">
        <v>74</v>
      </c>
      <c r="F27" s="54" t="s">
        <v>75</v>
      </c>
      <c r="G27" s="36" t="s">
        <v>76</v>
      </c>
      <c r="H27" s="54" t="s">
        <v>77</v>
      </c>
      <c r="I27" s="52">
        <v>298.78</v>
      </c>
      <c r="J27" s="52">
        <v>216.92</v>
      </c>
      <c r="K27" s="52">
        <v>196.4</v>
      </c>
      <c r="L27" s="40">
        <v>129.16</v>
      </c>
      <c r="M27" s="40" t="s">
        <v>83</v>
      </c>
      <c r="N27" s="46"/>
    </row>
    <row r="28" spans="1:14" ht="15">
      <c r="A28" s="55">
        <v>13</v>
      </c>
      <c r="B28" s="54" t="s">
        <v>111</v>
      </c>
      <c r="C28" s="54">
        <v>1996</v>
      </c>
      <c r="D28" s="54">
        <v>1</v>
      </c>
      <c r="E28" s="54" t="s">
        <v>74</v>
      </c>
      <c r="F28" s="54" t="s">
        <v>75</v>
      </c>
      <c r="G28" s="36" t="s">
        <v>76</v>
      </c>
      <c r="H28" s="54" t="s">
        <v>77</v>
      </c>
      <c r="I28" s="52" t="s">
        <v>83</v>
      </c>
      <c r="J28" s="52">
        <v>194.05</v>
      </c>
      <c r="K28" s="52" t="s">
        <v>83</v>
      </c>
      <c r="L28" s="40" t="s">
        <v>83</v>
      </c>
      <c r="M28" s="40" t="s">
        <v>83</v>
      </c>
      <c r="N28" s="46"/>
    </row>
    <row r="29" spans="1:14" ht="15">
      <c r="A29" s="55">
        <v>14</v>
      </c>
      <c r="B29" s="54" t="s">
        <v>112</v>
      </c>
      <c r="C29" s="54">
        <v>1996</v>
      </c>
      <c r="D29" s="54">
        <v>1</v>
      </c>
      <c r="E29" s="54" t="s">
        <v>84</v>
      </c>
      <c r="F29" s="54" t="s">
        <v>82</v>
      </c>
      <c r="G29" s="36" t="s">
        <v>76</v>
      </c>
      <c r="H29" s="54" t="s">
        <v>77</v>
      </c>
      <c r="I29" s="52" t="s">
        <v>83</v>
      </c>
      <c r="J29" s="52">
        <v>153.15</v>
      </c>
      <c r="K29" s="52" t="s">
        <v>83</v>
      </c>
      <c r="L29" s="40" t="s">
        <v>83</v>
      </c>
      <c r="M29" s="40" t="s">
        <v>83</v>
      </c>
      <c r="N29" s="46"/>
    </row>
    <row r="30" spans="1:14" ht="15">
      <c r="A30" s="55">
        <v>15</v>
      </c>
      <c r="B30" s="54" t="s">
        <v>113</v>
      </c>
      <c r="C30" s="54">
        <v>1996</v>
      </c>
      <c r="D30" s="54">
        <v>1</v>
      </c>
      <c r="E30" s="54" t="s">
        <v>74</v>
      </c>
      <c r="F30" s="54" t="s">
        <v>82</v>
      </c>
      <c r="G30" s="36" t="s">
        <v>76</v>
      </c>
      <c r="H30" s="54" t="s">
        <v>77</v>
      </c>
      <c r="I30" s="52" t="s">
        <v>83</v>
      </c>
      <c r="J30" s="52">
        <v>221.74</v>
      </c>
      <c r="K30" s="52">
        <v>170.73</v>
      </c>
      <c r="L30" s="40" t="s">
        <v>83</v>
      </c>
      <c r="M30" s="40" t="s">
        <v>83</v>
      </c>
      <c r="N30" s="46"/>
    </row>
    <row r="31" spans="1:14" ht="15">
      <c r="A31" s="50"/>
      <c r="B31" s="49"/>
      <c r="C31" s="49"/>
      <c r="D31" s="49"/>
      <c r="E31" s="49"/>
      <c r="F31" s="49"/>
      <c r="G31" s="49"/>
      <c r="H31" s="44"/>
      <c r="I31" s="49"/>
      <c r="J31" s="47"/>
      <c r="K31" s="47"/>
      <c r="L31" s="47"/>
      <c r="M31" s="46"/>
      <c r="N31" s="46"/>
    </row>
    <row r="32" spans="1:14" ht="15">
      <c r="A32" s="50"/>
      <c r="B32" s="49"/>
      <c r="C32" s="49"/>
      <c r="D32" s="49"/>
      <c r="E32" s="49"/>
      <c r="F32" s="49"/>
      <c r="G32" s="49"/>
      <c r="H32" s="44"/>
      <c r="I32" s="49"/>
      <c r="J32" s="47"/>
      <c r="K32" s="47"/>
      <c r="L32" s="47"/>
      <c r="M32" s="46"/>
      <c r="N32" s="46"/>
    </row>
    <row r="33" spans="1:14" ht="15">
      <c r="A33" s="50"/>
      <c r="B33" s="42"/>
      <c r="C33" s="43"/>
      <c r="D33" s="44"/>
      <c r="E33" s="44"/>
      <c r="F33" s="44"/>
      <c r="G33" s="44"/>
      <c r="H33" s="44"/>
      <c r="I33" s="44"/>
      <c r="J33" s="46"/>
      <c r="K33" s="46"/>
      <c r="L33" s="46"/>
      <c r="M33" s="46"/>
      <c r="N33" s="46"/>
    </row>
    <row r="34" spans="1:14" ht="15">
      <c r="A34" s="50"/>
      <c r="B34" s="49"/>
      <c r="C34" s="49"/>
      <c r="D34" s="49"/>
      <c r="E34" s="49"/>
      <c r="F34" s="49"/>
      <c r="G34" s="49"/>
      <c r="H34" s="44"/>
      <c r="I34" s="49"/>
      <c r="J34" s="47"/>
      <c r="K34" s="47"/>
      <c r="L34" s="47"/>
      <c r="M34" s="46"/>
      <c r="N34" s="46"/>
    </row>
    <row r="35" spans="1:14" ht="15">
      <c r="A35" s="50"/>
      <c r="B35" s="49"/>
      <c r="C35" s="49"/>
      <c r="D35" s="49"/>
      <c r="E35" s="49"/>
      <c r="F35" s="49"/>
      <c r="G35" s="49"/>
      <c r="H35" s="44"/>
      <c r="I35" s="49"/>
      <c r="J35" s="47"/>
      <c r="K35" s="47"/>
      <c r="L35" s="47"/>
      <c r="M35" s="46"/>
      <c r="N35" s="46"/>
    </row>
    <row r="36" spans="1:14" ht="15">
      <c r="A36" s="50"/>
      <c r="B36" s="49"/>
      <c r="C36" s="49"/>
      <c r="D36" s="49"/>
      <c r="E36" s="49"/>
      <c r="F36" s="49"/>
      <c r="G36" s="49"/>
      <c r="H36" s="44"/>
      <c r="I36" s="49"/>
      <c r="J36" s="47"/>
      <c r="K36" s="47"/>
      <c r="L36" s="47"/>
      <c r="M36" s="46"/>
      <c r="N36" s="46"/>
    </row>
    <row r="37" spans="1:14" ht="15">
      <c r="A37" s="50"/>
      <c r="B37" s="49"/>
      <c r="C37" s="49"/>
      <c r="D37" s="49"/>
      <c r="E37" s="49"/>
      <c r="F37" s="49"/>
      <c r="G37" s="49"/>
      <c r="H37" s="44"/>
      <c r="I37" s="49"/>
      <c r="J37" s="47"/>
      <c r="K37" s="47"/>
      <c r="L37" s="47"/>
      <c r="M37" s="46"/>
      <c r="N37" s="46"/>
    </row>
    <row r="38" spans="1:14" ht="15">
      <c r="A38" s="50"/>
      <c r="B38" s="49"/>
      <c r="C38" s="49"/>
      <c r="D38" s="49"/>
      <c r="E38" s="49"/>
      <c r="F38" s="49"/>
      <c r="G38" s="49"/>
      <c r="H38" s="44"/>
      <c r="I38" s="49"/>
      <c r="J38" s="47"/>
      <c r="K38" s="47"/>
      <c r="L38" s="47"/>
      <c r="M38" s="46"/>
      <c r="N38" s="46"/>
    </row>
    <row r="39" spans="1:14" ht="15">
      <c r="A39" s="50"/>
      <c r="B39" s="49"/>
      <c r="C39" s="49"/>
      <c r="D39" s="49"/>
      <c r="E39" s="49"/>
      <c r="F39" s="49"/>
      <c r="G39" s="49"/>
      <c r="H39" s="44"/>
      <c r="I39" s="49"/>
      <c r="J39" s="47"/>
      <c r="K39" s="47"/>
      <c r="L39" s="47"/>
      <c r="M39" s="46"/>
      <c r="N39" s="46"/>
    </row>
    <row r="40" spans="1:14" ht="15">
      <c r="A40" s="50"/>
      <c r="B40" s="49"/>
      <c r="C40" s="49"/>
      <c r="D40" s="49"/>
      <c r="E40" s="49"/>
      <c r="F40" s="49"/>
      <c r="G40" s="49"/>
      <c r="H40" s="44"/>
      <c r="I40" s="49"/>
      <c r="J40" s="47"/>
      <c r="K40" s="47"/>
      <c r="L40" s="47"/>
      <c r="M40" s="46"/>
      <c r="N40" s="46"/>
    </row>
    <row r="41" spans="1:14" ht="15">
      <c r="A41" s="50"/>
      <c r="B41" s="49"/>
      <c r="C41" s="49"/>
      <c r="D41" s="49"/>
      <c r="E41" s="49"/>
      <c r="F41" s="49"/>
      <c r="G41" s="49"/>
      <c r="H41" s="44"/>
      <c r="I41" s="49"/>
      <c r="J41" s="47"/>
      <c r="K41" s="47"/>
      <c r="L41" s="47"/>
      <c r="M41" s="46"/>
      <c r="N41" s="46"/>
    </row>
    <row r="42" spans="1:14" ht="15">
      <c r="A42" s="50"/>
      <c r="B42" s="49"/>
      <c r="C42" s="49"/>
      <c r="D42" s="49"/>
      <c r="E42" s="49"/>
      <c r="F42" s="49"/>
      <c r="G42" s="49"/>
      <c r="H42" s="44"/>
      <c r="I42" s="49"/>
      <c r="J42" s="47"/>
      <c r="K42" s="47"/>
      <c r="L42" s="47"/>
      <c r="M42" s="46"/>
      <c r="N42" s="46"/>
    </row>
    <row r="43" spans="1:14" ht="15">
      <c r="A43" s="50"/>
      <c r="B43" s="49"/>
      <c r="C43" s="49"/>
      <c r="D43" s="49"/>
      <c r="E43" s="49"/>
      <c r="F43" s="49"/>
      <c r="G43" s="49"/>
      <c r="H43" s="44"/>
      <c r="I43" s="49"/>
      <c r="J43" s="47"/>
      <c r="K43" s="47"/>
      <c r="L43" s="47"/>
      <c r="M43" s="46"/>
      <c r="N43" s="46"/>
    </row>
    <row r="44" spans="1:14" ht="15">
      <c r="A44" s="50"/>
      <c r="B44" s="49"/>
      <c r="C44" s="49"/>
      <c r="D44" s="49"/>
      <c r="E44" s="49"/>
      <c r="F44" s="49"/>
      <c r="G44" s="49"/>
      <c r="H44" s="44"/>
      <c r="I44" s="49"/>
      <c r="J44" s="47"/>
      <c r="K44" s="47"/>
      <c r="L44" s="47"/>
      <c r="M44" s="46"/>
      <c r="N44" s="4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35" zoomScaleNormal="30" zoomScaleSheetLayoutView="35" zoomScalePageLayoutView="0" workbookViewId="0" topLeftCell="A1">
      <selection activeCell="A5" sqref="A5:L5"/>
    </sheetView>
  </sheetViews>
  <sheetFormatPr defaultColWidth="9.140625" defaultRowHeight="12.75"/>
  <cols>
    <col min="1" max="1" width="22.140625" style="24" customWidth="1"/>
    <col min="2" max="2" width="34.140625" style="24" customWidth="1"/>
    <col min="3" max="3" width="58.7109375" style="24" customWidth="1"/>
    <col min="4" max="4" width="24.140625" style="24" customWidth="1"/>
    <col min="5" max="5" width="21.57421875" style="24" customWidth="1"/>
    <col min="6" max="6" width="38.7109375" style="24" customWidth="1"/>
    <col min="7" max="7" width="48.00390625" style="24" customWidth="1"/>
    <col min="8" max="8" width="22.8515625" style="24" customWidth="1"/>
    <col min="9" max="9" width="22.140625" style="24" customWidth="1"/>
    <col min="10" max="10" width="27.57421875" style="24" customWidth="1"/>
    <col min="11" max="11" width="26.00390625" style="24" customWidth="1"/>
    <col min="12" max="12" width="33.28125" style="24" customWidth="1"/>
  </cols>
  <sheetData>
    <row r="1" spans="1:13" ht="35.25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7"/>
    </row>
    <row r="2" spans="1:12" ht="30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30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35.25">
      <c r="A5" s="98" t="s">
        <v>130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42.75" customHeight="1">
      <c r="A6" s="88" t="s">
        <v>55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32.25" customHeight="1">
      <c r="A7" s="88" t="s">
        <v>52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30">
      <c r="A8" s="90" t="s">
        <v>68</v>
      </c>
      <c r="B8" s="90"/>
      <c r="C8" s="23"/>
      <c r="D8" s="23"/>
      <c r="E8" s="23"/>
      <c r="F8" s="23"/>
      <c r="G8" s="23"/>
      <c r="H8" s="23"/>
      <c r="I8" s="23"/>
      <c r="J8" s="23"/>
      <c r="K8" s="91" t="s">
        <v>8</v>
      </c>
      <c r="L8" s="91"/>
    </row>
    <row r="9" spans="1:12" ht="30">
      <c r="A9" s="88" t="s">
        <v>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30">
      <c r="A10" s="88" t="s">
        <v>67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1" ht="30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3"/>
    </row>
    <row r="12" spans="1:12" ht="30">
      <c r="A12" s="26" t="s">
        <v>2</v>
      </c>
      <c r="D12" s="23" t="s">
        <v>43</v>
      </c>
      <c r="E12" s="23"/>
      <c r="F12" s="26"/>
      <c r="I12" s="26" t="s">
        <v>45</v>
      </c>
      <c r="K12" s="22"/>
      <c r="L12" s="23"/>
    </row>
    <row r="13" spans="1:12" ht="30">
      <c r="A13" s="23" t="s">
        <v>3</v>
      </c>
      <c r="C13" s="26" t="s">
        <v>47</v>
      </c>
      <c r="D13" s="23" t="s">
        <v>42</v>
      </c>
      <c r="F13" s="26"/>
      <c r="G13" s="23" t="s">
        <v>44</v>
      </c>
      <c r="I13" s="26" t="s">
        <v>120</v>
      </c>
      <c r="K13" s="26"/>
      <c r="L13" s="23"/>
    </row>
    <row r="14" spans="1:12" ht="30">
      <c r="A14" s="23" t="s">
        <v>10</v>
      </c>
      <c r="C14" s="26" t="s">
        <v>48</v>
      </c>
      <c r="D14" s="23" t="s">
        <v>5</v>
      </c>
      <c r="F14" s="26" t="s">
        <v>114</v>
      </c>
      <c r="G14" s="23" t="s">
        <v>46</v>
      </c>
      <c r="I14" s="26" t="s">
        <v>121</v>
      </c>
      <c r="K14" s="26"/>
      <c r="L14" s="23"/>
    </row>
    <row r="15" spans="1:12" ht="30">
      <c r="A15" s="23" t="s">
        <v>4</v>
      </c>
      <c r="C15" s="26" t="s">
        <v>49</v>
      </c>
      <c r="D15" s="23" t="s">
        <v>6</v>
      </c>
      <c r="F15" s="27" t="s">
        <v>115</v>
      </c>
      <c r="G15" s="23" t="s">
        <v>118</v>
      </c>
      <c r="I15" s="26" t="s">
        <v>122</v>
      </c>
      <c r="K15" s="26"/>
      <c r="L15" s="23"/>
    </row>
    <row r="16" spans="1:12" ht="32.25" customHeight="1">
      <c r="A16" s="23" t="s">
        <v>119</v>
      </c>
      <c r="C16" s="28" t="s">
        <v>50</v>
      </c>
      <c r="D16" s="26" t="s">
        <v>7</v>
      </c>
      <c r="F16" s="23" t="s">
        <v>116</v>
      </c>
      <c r="G16" s="23" t="s">
        <v>57</v>
      </c>
      <c r="I16" s="23" t="s">
        <v>123</v>
      </c>
      <c r="K16" s="23"/>
      <c r="L16" s="23"/>
    </row>
    <row r="17" spans="4:12" ht="30">
      <c r="D17" s="23" t="s">
        <v>56</v>
      </c>
      <c r="F17" s="23" t="s">
        <v>117</v>
      </c>
      <c r="H17" s="23"/>
      <c r="I17" s="23" t="s">
        <v>124</v>
      </c>
      <c r="K17" s="23"/>
      <c r="L17" s="23"/>
    </row>
    <row r="18" spans="4:12" ht="44.25" customHeight="1" thickBot="1">
      <c r="D18" s="28"/>
      <c r="E18" s="23"/>
      <c r="F18" s="23"/>
      <c r="G18" s="23"/>
      <c r="H18" s="23"/>
      <c r="I18" s="23"/>
      <c r="J18" s="23"/>
      <c r="K18" s="25" t="s">
        <v>66</v>
      </c>
      <c r="L18" s="25" t="s">
        <v>127</v>
      </c>
    </row>
    <row r="19" spans="1:12" ht="87" customHeight="1" thickBot="1">
      <c r="A19" s="78" t="s">
        <v>0</v>
      </c>
      <c r="B19" s="78" t="s">
        <v>1</v>
      </c>
      <c r="C19" s="79" t="s">
        <v>12</v>
      </c>
      <c r="D19" s="79" t="s">
        <v>13</v>
      </c>
      <c r="E19" s="79" t="s">
        <v>14</v>
      </c>
      <c r="F19" s="79" t="s">
        <v>15</v>
      </c>
      <c r="G19" s="79" t="s">
        <v>16</v>
      </c>
      <c r="H19" s="79" t="s">
        <v>17</v>
      </c>
      <c r="I19" s="79" t="s">
        <v>18</v>
      </c>
      <c r="J19" s="78" t="s">
        <v>53</v>
      </c>
      <c r="K19" s="78" t="s">
        <v>19</v>
      </c>
      <c r="L19" s="78" t="s">
        <v>20</v>
      </c>
    </row>
    <row r="20" spans="1:12" s="71" customFormat="1" ht="54.75" customHeight="1">
      <c r="A20" s="72">
        <v>1</v>
      </c>
      <c r="B20" s="73">
        <v>4</v>
      </c>
      <c r="C20" s="74" t="s">
        <v>85</v>
      </c>
      <c r="D20" s="75">
        <v>1996</v>
      </c>
      <c r="E20" s="75" t="s">
        <v>79</v>
      </c>
      <c r="F20" s="75" t="s">
        <v>84</v>
      </c>
      <c r="G20" s="75" t="s">
        <v>82</v>
      </c>
      <c r="H20" s="75" t="s">
        <v>76</v>
      </c>
      <c r="I20" s="75" t="s">
        <v>77</v>
      </c>
      <c r="J20" s="76">
        <v>0.0008962962962962962</v>
      </c>
      <c r="K20" s="77">
        <f aca="true" t="shared" si="0" ref="K20:K31">ROUND((J20/J$20-1)*1330,2)</f>
        <v>0</v>
      </c>
      <c r="L20" s="77">
        <f>K20+242.08</f>
        <v>242.08</v>
      </c>
    </row>
    <row r="21" spans="1:12" s="71" customFormat="1" ht="54.75" customHeight="1">
      <c r="A21" s="72">
        <v>2</v>
      </c>
      <c r="B21" s="73">
        <v>2</v>
      </c>
      <c r="C21" s="74" t="s">
        <v>73</v>
      </c>
      <c r="D21" s="75">
        <v>1993</v>
      </c>
      <c r="E21" s="75">
        <v>1</v>
      </c>
      <c r="F21" s="75" t="s">
        <v>74</v>
      </c>
      <c r="G21" s="75" t="s">
        <v>75</v>
      </c>
      <c r="H21" s="75" t="s">
        <v>76</v>
      </c>
      <c r="I21" s="75" t="s">
        <v>77</v>
      </c>
      <c r="J21" s="76">
        <v>0.0009136574074074074</v>
      </c>
      <c r="K21" s="77">
        <f t="shared" si="0"/>
        <v>25.76</v>
      </c>
      <c r="L21" s="77">
        <f aca="true" t="shared" si="1" ref="L21:L31">K21+242.08</f>
        <v>267.84000000000003</v>
      </c>
    </row>
    <row r="22" spans="1:12" s="71" customFormat="1" ht="54.75" customHeight="1">
      <c r="A22" s="72">
        <v>3</v>
      </c>
      <c r="B22" s="73">
        <v>3</v>
      </c>
      <c r="C22" s="74" t="s">
        <v>80</v>
      </c>
      <c r="D22" s="75">
        <v>1977</v>
      </c>
      <c r="E22" s="75" t="s">
        <v>81</v>
      </c>
      <c r="F22" s="75" t="s">
        <v>74</v>
      </c>
      <c r="G22" s="75" t="s">
        <v>82</v>
      </c>
      <c r="H22" s="75" t="s">
        <v>76</v>
      </c>
      <c r="I22" s="75" t="s">
        <v>77</v>
      </c>
      <c r="J22" s="76">
        <v>0.0009166666666666668</v>
      </c>
      <c r="K22" s="77">
        <f t="shared" si="0"/>
        <v>30.23</v>
      </c>
      <c r="L22" s="77">
        <f t="shared" si="1"/>
        <v>272.31</v>
      </c>
    </row>
    <row r="23" spans="1:12" s="71" customFormat="1" ht="54.75" customHeight="1">
      <c r="A23" s="72">
        <v>4</v>
      </c>
      <c r="B23" s="73">
        <v>1</v>
      </c>
      <c r="C23" s="74" t="s">
        <v>78</v>
      </c>
      <c r="D23" s="75">
        <v>1994</v>
      </c>
      <c r="E23" s="75" t="s">
        <v>79</v>
      </c>
      <c r="F23" s="75" t="s">
        <v>74</v>
      </c>
      <c r="G23" s="75" t="s">
        <v>75</v>
      </c>
      <c r="H23" s="75" t="s">
        <v>76</v>
      </c>
      <c r="I23" s="75" t="s">
        <v>77</v>
      </c>
      <c r="J23" s="76">
        <v>0.0009219907407407407</v>
      </c>
      <c r="K23" s="77">
        <f t="shared" si="0"/>
        <v>38.13</v>
      </c>
      <c r="L23" s="77">
        <f t="shared" si="1"/>
        <v>280.21000000000004</v>
      </c>
    </row>
    <row r="24" spans="1:12" s="71" customFormat="1" ht="54.75" customHeight="1">
      <c r="A24" s="72">
        <v>5</v>
      </c>
      <c r="B24" s="73">
        <v>6</v>
      </c>
      <c r="C24" s="74" t="s">
        <v>87</v>
      </c>
      <c r="D24" s="75">
        <v>1996</v>
      </c>
      <c r="E24" s="75">
        <v>1</v>
      </c>
      <c r="F24" s="75" t="s">
        <v>74</v>
      </c>
      <c r="G24" s="75" t="s">
        <v>75</v>
      </c>
      <c r="H24" s="75" t="s">
        <v>76</v>
      </c>
      <c r="I24" s="75" t="s">
        <v>77</v>
      </c>
      <c r="J24" s="76">
        <v>0.0009296296296296296</v>
      </c>
      <c r="K24" s="77">
        <f t="shared" si="0"/>
        <v>49.46</v>
      </c>
      <c r="L24" s="77">
        <f t="shared" si="1"/>
        <v>291.54</v>
      </c>
    </row>
    <row r="25" spans="1:12" s="71" customFormat="1" ht="54.75" customHeight="1">
      <c r="A25" s="72">
        <v>6</v>
      </c>
      <c r="B25" s="73">
        <v>5</v>
      </c>
      <c r="C25" s="74" t="s">
        <v>86</v>
      </c>
      <c r="D25" s="75">
        <v>1992</v>
      </c>
      <c r="E25" s="75">
        <v>1</v>
      </c>
      <c r="F25" s="75" t="s">
        <v>74</v>
      </c>
      <c r="G25" s="75" t="s">
        <v>75</v>
      </c>
      <c r="H25" s="75" t="s">
        <v>76</v>
      </c>
      <c r="I25" s="75" t="s">
        <v>77</v>
      </c>
      <c r="J25" s="76">
        <v>0.000933912037037037</v>
      </c>
      <c r="K25" s="77">
        <f t="shared" si="0"/>
        <v>55.82</v>
      </c>
      <c r="L25" s="77">
        <f t="shared" si="1"/>
        <v>297.90000000000003</v>
      </c>
    </row>
    <row r="26" spans="1:12" s="71" customFormat="1" ht="54.75" customHeight="1">
      <c r="A26" s="72">
        <v>7</v>
      </c>
      <c r="B26" s="73">
        <v>9</v>
      </c>
      <c r="C26" s="74" t="s">
        <v>90</v>
      </c>
      <c r="D26" s="75">
        <v>1996</v>
      </c>
      <c r="E26" s="75">
        <v>1</v>
      </c>
      <c r="F26" s="75" t="s">
        <v>74</v>
      </c>
      <c r="G26" s="75" t="s">
        <v>82</v>
      </c>
      <c r="H26" s="75" t="s">
        <v>76</v>
      </c>
      <c r="I26" s="75" t="s">
        <v>77</v>
      </c>
      <c r="J26" s="76">
        <v>0.0009400462962962961</v>
      </c>
      <c r="K26" s="77">
        <f t="shared" si="0"/>
        <v>64.92</v>
      </c>
      <c r="L26" s="77">
        <f t="shared" si="1"/>
        <v>307</v>
      </c>
    </row>
    <row r="27" spans="1:12" s="71" customFormat="1" ht="54.75" customHeight="1">
      <c r="A27" s="72">
        <v>8</v>
      </c>
      <c r="B27" s="73">
        <v>10</v>
      </c>
      <c r="C27" s="74" t="s">
        <v>91</v>
      </c>
      <c r="D27" s="75">
        <v>1996</v>
      </c>
      <c r="E27" s="75">
        <v>1</v>
      </c>
      <c r="F27" s="75" t="s">
        <v>74</v>
      </c>
      <c r="G27" s="75" t="s">
        <v>82</v>
      </c>
      <c r="H27" s="75" t="s">
        <v>76</v>
      </c>
      <c r="I27" s="75" t="s">
        <v>77</v>
      </c>
      <c r="J27" s="76">
        <v>0.0009475694444444445</v>
      </c>
      <c r="K27" s="77">
        <f t="shared" si="0"/>
        <v>76.08</v>
      </c>
      <c r="L27" s="77">
        <f t="shared" si="1"/>
        <v>318.16</v>
      </c>
    </row>
    <row r="28" spans="1:12" s="71" customFormat="1" ht="54.75" customHeight="1">
      <c r="A28" s="72">
        <v>9</v>
      </c>
      <c r="B28" s="73">
        <v>8</v>
      </c>
      <c r="C28" s="74" t="s">
        <v>89</v>
      </c>
      <c r="D28" s="75">
        <v>1995</v>
      </c>
      <c r="E28" s="75">
        <v>2</v>
      </c>
      <c r="F28" s="75" t="s">
        <v>74</v>
      </c>
      <c r="G28" s="75" t="s">
        <v>75</v>
      </c>
      <c r="H28" s="75" t="s">
        <v>76</v>
      </c>
      <c r="I28" s="75" t="s">
        <v>77</v>
      </c>
      <c r="J28" s="76">
        <v>0.0009766203703703705</v>
      </c>
      <c r="K28" s="77">
        <f t="shared" si="0"/>
        <v>119.19</v>
      </c>
      <c r="L28" s="77">
        <f t="shared" si="1"/>
        <v>361.27</v>
      </c>
    </row>
    <row r="29" spans="1:12" s="71" customFormat="1" ht="54.75" customHeight="1">
      <c r="A29" s="72">
        <v>10</v>
      </c>
      <c r="B29" s="73">
        <v>12</v>
      </c>
      <c r="C29" s="74" t="s">
        <v>95</v>
      </c>
      <c r="D29" s="75">
        <v>1995</v>
      </c>
      <c r="E29" s="75">
        <v>2</v>
      </c>
      <c r="F29" s="75" t="s">
        <v>93</v>
      </c>
      <c r="G29" s="75" t="s">
        <v>94</v>
      </c>
      <c r="H29" s="75" t="s">
        <v>76</v>
      </c>
      <c r="I29" s="75" t="s">
        <v>77</v>
      </c>
      <c r="J29" s="76">
        <v>0.0009854166666666668</v>
      </c>
      <c r="K29" s="77">
        <f t="shared" si="0"/>
        <v>132.24</v>
      </c>
      <c r="L29" s="77">
        <f t="shared" si="1"/>
        <v>374.32000000000005</v>
      </c>
    </row>
    <row r="30" spans="1:12" s="71" customFormat="1" ht="54.75" customHeight="1">
      <c r="A30" s="72">
        <v>11</v>
      </c>
      <c r="B30" s="73">
        <v>11</v>
      </c>
      <c r="C30" s="74" t="s">
        <v>92</v>
      </c>
      <c r="D30" s="75">
        <v>1996</v>
      </c>
      <c r="E30" s="75">
        <v>1</v>
      </c>
      <c r="F30" s="75" t="s">
        <v>93</v>
      </c>
      <c r="G30" s="75" t="s">
        <v>94</v>
      </c>
      <c r="H30" s="75" t="s">
        <v>76</v>
      </c>
      <c r="I30" s="75" t="s">
        <v>77</v>
      </c>
      <c r="J30" s="76">
        <v>0.0010003472222222223</v>
      </c>
      <c r="K30" s="77">
        <f t="shared" si="0"/>
        <v>154.4</v>
      </c>
      <c r="L30" s="77">
        <f t="shared" si="1"/>
        <v>396.48</v>
      </c>
    </row>
    <row r="31" spans="1:12" s="71" customFormat="1" ht="54.75" customHeight="1">
      <c r="A31" s="72">
        <v>12</v>
      </c>
      <c r="B31" s="73">
        <v>7</v>
      </c>
      <c r="C31" s="74" t="s">
        <v>88</v>
      </c>
      <c r="D31" s="75">
        <v>1996</v>
      </c>
      <c r="E31" s="75">
        <v>2</v>
      </c>
      <c r="F31" s="75" t="s">
        <v>74</v>
      </c>
      <c r="G31" s="75" t="s">
        <v>75</v>
      </c>
      <c r="H31" s="75" t="s">
        <v>76</v>
      </c>
      <c r="I31" s="75" t="s">
        <v>77</v>
      </c>
      <c r="J31" s="76">
        <v>0.0010005787037037038</v>
      </c>
      <c r="K31" s="77">
        <f t="shared" si="0"/>
        <v>154.74</v>
      </c>
      <c r="L31" s="77">
        <f t="shared" si="1"/>
        <v>396.82000000000005</v>
      </c>
    </row>
    <row r="32" spans="2:12" ht="30">
      <c r="B32" s="30"/>
      <c r="C32" s="30"/>
      <c r="D32" s="30"/>
      <c r="E32" s="31"/>
      <c r="F32" s="31"/>
      <c r="G32" s="31"/>
      <c r="H32" s="31"/>
      <c r="I32" s="31"/>
      <c r="J32" s="31"/>
      <c r="K32" s="31"/>
      <c r="L32" s="31"/>
    </row>
    <row r="33" spans="1:12" ht="30">
      <c r="A33" s="29" t="s">
        <v>40</v>
      </c>
      <c r="B33" s="30"/>
      <c r="C33" s="30"/>
      <c r="D33" s="30"/>
      <c r="E33" s="31"/>
      <c r="F33" s="28"/>
      <c r="G33" s="28"/>
      <c r="H33" s="28"/>
      <c r="I33" s="28"/>
      <c r="J33" s="28"/>
      <c r="K33" s="28"/>
      <c r="L33" s="28"/>
    </row>
    <row r="34" spans="1:12" ht="30">
      <c r="A34" s="29" t="s">
        <v>39</v>
      </c>
      <c r="B34" s="32"/>
      <c r="C34" s="32"/>
      <c r="D34" s="32"/>
      <c r="E34" s="32"/>
      <c r="F34" s="23"/>
      <c r="G34" s="28"/>
      <c r="H34" s="28"/>
      <c r="I34" s="33"/>
      <c r="J34" s="33"/>
      <c r="K34" s="89"/>
      <c r="L34" s="89"/>
    </row>
    <row r="35" spans="1:12" ht="30">
      <c r="A35" s="29" t="s">
        <v>41</v>
      </c>
      <c r="B35" s="32"/>
      <c r="C35" s="32"/>
      <c r="D35" s="32"/>
      <c r="E35" s="32"/>
      <c r="F35" s="23"/>
      <c r="G35" s="23"/>
      <c r="H35" s="30"/>
      <c r="I35" s="30"/>
      <c r="J35" s="30"/>
      <c r="K35" s="23"/>
      <c r="L35" s="23"/>
    </row>
    <row r="36" spans="1:12" ht="30">
      <c r="A36" s="32"/>
      <c r="B36" s="32"/>
      <c r="C36" s="32"/>
      <c r="D36" s="32"/>
      <c r="E36" s="32"/>
      <c r="F36" s="28"/>
      <c r="G36" s="28"/>
      <c r="H36" s="28"/>
      <c r="I36" s="28"/>
      <c r="J36" s="28"/>
      <c r="K36" s="28"/>
      <c r="L36" s="28"/>
    </row>
    <row r="37" spans="1:12" ht="30">
      <c r="A37" s="32"/>
      <c r="B37" s="32"/>
      <c r="C37" s="32"/>
      <c r="D37" s="32"/>
      <c r="E37" s="23" t="s">
        <v>3</v>
      </c>
      <c r="F37" s="30"/>
      <c r="G37" s="56"/>
      <c r="H37" s="56"/>
      <c r="I37" s="23" t="s">
        <v>10</v>
      </c>
      <c r="J37" s="30"/>
      <c r="K37" s="89"/>
      <c r="L37" s="89"/>
    </row>
    <row r="38" spans="1:6" ht="30">
      <c r="A38" s="32"/>
      <c r="B38" s="32"/>
      <c r="C38" s="32"/>
      <c r="D38" s="32"/>
      <c r="E38" s="32"/>
      <c r="F38" s="32"/>
    </row>
  </sheetData>
  <sheetProtection/>
  <mergeCells count="12">
    <mergeCell ref="K37:L37"/>
    <mergeCell ref="A10:L10"/>
    <mergeCell ref="A9:L9"/>
    <mergeCell ref="A8:B8"/>
    <mergeCell ref="K8:L8"/>
    <mergeCell ref="A5:L5"/>
    <mergeCell ref="A1:L1"/>
    <mergeCell ref="A2:L2"/>
    <mergeCell ref="A3:L3"/>
    <mergeCell ref="A6:L6"/>
    <mergeCell ref="A7:L7"/>
    <mergeCell ref="K34:L34"/>
  </mergeCells>
  <printOptions horizontalCentered="1"/>
  <pageMargins left="0.22" right="0.15748031496062992" top="0.6692913385826772" bottom="0.1968503937007874" header="0.35433070866141736" footer="0.1968503937007874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="60" zoomScaleNormal="60" zoomScalePageLayoutView="0" workbookViewId="0" topLeftCell="A1">
      <selection activeCell="A4" sqref="A4"/>
    </sheetView>
  </sheetViews>
  <sheetFormatPr defaultColWidth="9.140625" defaultRowHeight="12.75"/>
  <cols>
    <col min="1" max="1" width="12.28125" style="16" customWidth="1"/>
    <col min="2" max="2" width="13.421875" style="16" customWidth="1"/>
    <col min="3" max="3" width="26.140625" style="16" customWidth="1"/>
    <col min="4" max="4" width="17.7109375" style="16" customWidth="1"/>
    <col min="5" max="5" width="19.140625" style="16" customWidth="1"/>
    <col min="6" max="6" width="20.140625" style="16" customWidth="1"/>
    <col min="7" max="8" width="9.140625" style="16" customWidth="1"/>
  </cols>
  <sheetData>
    <row r="1" spans="1:6" ht="15">
      <c r="A1" s="1" t="s">
        <v>21</v>
      </c>
      <c r="B1" s="2"/>
      <c r="C1" s="2"/>
      <c r="D1" s="2"/>
      <c r="E1" s="2"/>
      <c r="F1" s="2"/>
    </row>
    <row r="2" spans="1:6" ht="15">
      <c r="A2" s="1"/>
      <c r="B2" s="2"/>
      <c r="C2" s="2"/>
      <c r="D2" s="2"/>
      <c r="E2" s="2"/>
      <c r="F2" s="2"/>
    </row>
    <row r="3" spans="1:6" ht="15">
      <c r="A3" s="15" t="s">
        <v>60</v>
      </c>
      <c r="B3" s="2"/>
      <c r="C3" s="2"/>
      <c r="D3" s="2"/>
      <c r="E3" s="2"/>
      <c r="F3" s="2"/>
    </row>
    <row r="4" spans="1:6" ht="15">
      <c r="A4" s="15" t="s">
        <v>131</v>
      </c>
      <c r="B4" s="2"/>
      <c r="C4" s="2"/>
      <c r="D4" s="2"/>
      <c r="E4" s="2"/>
      <c r="F4" s="2"/>
    </row>
    <row r="5" spans="1:6" ht="15">
      <c r="A5" s="15" t="s">
        <v>58</v>
      </c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 t="s">
        <v>68</v>
      </c>
      <c r="B8" s="2"/>
      <c r="C8" s="2"/>
      <c r="D8" s="2" t="s">
        <v>51</v>
      </c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 t="s">
        <v>62</v>
      </c>
      <c r="B10" s="2"/>
      <c r="C10" s="94" t="s">
        <v>59</v>
      </c>
      <c r="D10" s="94"/>
      <c r="E10" s="94"/>
      <c r="F10" s="94"/>
    </row>
    <row r="11" spans="1:6" ht="15">
      <c r="A11" s="2"/>
      <c r="B11" s="2"/>
      <c r="C11" s="2"/>
      <c r="D11" s="2"/>
      <c r="E11" s="2"/>
      <c r="F11" s="2"/>
    </row>
    <row r="12" spans="1:6" ht="39.75" customHeight="1">
      <c r="A12" s="3" t="s">
        <v>0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</row>
    <row r="13" spans="1:6" ht="23.25" customHeight="1">
      <c r="A13" s="14" t="s">
        <v>27</v>
      </c>
      <c r="B13" s="2"/>
      <c r="C13" s="2"/>
      <c r="D13" s="2"/>
      <c r="E13" s="2"/>
      <c r="F13" s="2"/>
    </row>
    <row r="14" spans="1:6" ht="15">
      <c r="A14" s="19">
        <v>1</v>
      </c>
      <c r="B14" s="8">
        <v>4</v>
      </c>
      <c r="C14" s="43" t="s">
        <v>85</v>
      </c>
      <c r="D14" s="63" t="s">
        <v>125</v>
      </c>
      <c r="E14" s="64"/>
      <c r="F14" s="20"/>
    </row>
    <row r="15" spans="1:6" ht="15">
      <c r="A15" s="19">
        <v>2</v>
      </c>
      <c r="B15" s="8">
        <v>2</v>
      </c>
      <c r="C15" s="43" t="s">
        <v>73</v>
      </c>
      <c r="D15" s="68">
        <v>214.06</v>
      </c>
      <c r="E15" s="68">
        <v>214.06</v>
      </c>
      <c r="F15" s="20">
        <v>25.76</v>
      </c>
    </row>
    <row r="16" spans="1:6" ht="15">
      <c r="A16" s="19">
        <v>3</v>
      </c>
      <c r="B16" s="8">
        <v>3</v>
      </c>
      <c r="C16" s="43" t="s">
        <v>80</v>
      </c>
      <c r="D16" s="68">
        <v>463.84</v>
      </c>
      <c r="E16" s="68">
        <v>310</v>
      </c>
      <c r="F16" s="20">
        <v>30.23</v>
      </c>
    </row>
    <row r="17" spans="1:6" ht="15">
      <c r="A17" s="19">
        <v>4</v>
      </c>
      <c r="B17" s="8">
        <v>1</v>
      </c>
      <c r="C17" s="43" t="s">
        <v>78</v>
      </c>
      <c r="D17" s="68">
        <v>239.09</v>
      </c>
      <c r="E17" s="68">
        <v>239.09</v>
      </c>
      <c r="F17" s="20">
        <v>38.13</v>
      </c>
    </row>
    <row r="18" spans="1:6" ht="15">
      <c r="A18" s="19">
        <v>5</v>
      </c>
      <c r="B18" s="8">
        <v>6</v>
      </c>
      <c r="C18" s="43" t="s">
        <v>87</v>
      </c>
      <c r="D18" s="63" t="s">
        <v>125</v>
      </c>
      <c r="E18" s="63"/>
      <c r="F18" s="20"/>
    </row>
    <row r="19" spans="1:6" ht="15">
      <c r="A19" s="19">
        <v>6</v>
      </c>
      <c r="B19" s="8">
        <v>5</v>
      </c>
      <c r="C19" s="43" t="s">
        <v>86</v>
      </c>
      <c r="D19" s="63" t="s">
        <v>125</v>
      </c>
      <c r="E19" s="63"/>
      <c r="F19" s="20"/>
    </row>
    <row r="20" spans="1:6" ht="15">
      <c r="A20" s="19">
        <v>7</v>
      </c>
      <c r="B20" s="8">
        <v>9</v>
      </c>
      <c r="C20" s="43" t="s">
        <v>90</v>
      </c>
      <c r="D20" s="63" t="s">
        <v>125</v>
      </c>
      <c r="E20" s="65"/>
      <c r="F20" s="20"/>
    </row>
    <row r="21" spans="1:6" ht="15">
      <c r="A21" s="19">
        <v>8</v>
      </c>
      <c r="B21" s="8">
        <v>10</v>
      </c>
      <c r="C21" s="43" t="s">
        <v>91</v>
      </c>
      <c r="D21" s="63" t="s">
        <v>125</v>
      </c>
      <c r="E21" s="63"/>
      <c r="F21" s="20"/>
    </row>
    <row r="22" spans="1:6" ht="15">
      <c r="A22" s="19">
        <v>9</v>
      </c>
      <c r="B22" s="8">
        <v>8</v>
      </c>
      <c r="C22" s="43" t="s">
        <v>89</v>
      </c>
      <c r="D22" s="63" t="s">
        <v>125</v>
      </c>
      <c r="E22" s="64">
        <v>310</v>
      </c>
      <c r="F22" s="20">
        <v>119.19</v>
      </c>
    </row>
    <row r="23" spans="1:6" ht="15">
      <c r="A23" s="19">
        <v>10</v>
      </c>
      <c r="B23" s="8">
        <v>12</v>
      </c>
      <c r="C23" s="43" t="s">
        <v>95</v>
      </c>
      <c r="D23" s="63" t="s">
        <v>125</v>
      </c>
      <c r="E23" s="20">
        <v>310</v>
      </c>
      <c r="F23" s="20">
        <v>132.24</v>
      </c>
    </row>
    <row r="24" spans="1:6" ht="26.25" customHeight="1">
      <c r="A24" s="42" t="s">
        <v>28</v>
      </c>
      <c r="B24" s="6"/>
      <c r="C24" s="6"/>
      <c r="D24" s="67"/>
      <c r="E24" s="67"/>
      <c r="F24" s="67"/>
    </row>
    <row r="25" spans="1:6" ht="15">
      <c r="A25" s="5">
        <v>2</v>
      </c>
      <c r="B25" s="8">
        <v>2</v>
      </c>
      <c r="C25" s="43" t="s">
        <v>73</v>
      </c>
      <c r="D25" s="68">
        <v>214.06</v>
      </c>
      <c r="E25" s="69"/>
      <c r="F25" s="20"/>
    </row>
    <row r="26" spans="1:6" ht="15">
      <c r="A26" s="5">
        <v>4</v>
      </c>
      <c r="B26" s="8">
        <v>1</v>
      </c>
      <c r="C26" s="43" t="s">
        <v>78</v>
      </c>
      <c r="D26" s="68">
        <v>239.09</v>
      </c>
      <c r="E26" s="69"/>
      <c r="F26" s="20"/>
    </row>
    <row r="27" spans="1:6" ht="15">
      <c r="A27" s="5">
        <v>3</v>
      </c>
      <c r="B27" s="8">
        <v>3</v>
      </c>
      <c r="C27" s="43" t="s">
        <v>80</v>
      </c>
      <c r="D27" s="68">
        <v>310</v>
      </c>
      <c r="E27" s="69"/>
      <c r="F27" s="20"/>
    </row>
    <row r="28" spans="1:6" ht="15">
      <c r="A28" s="19">
        <v>9</v>
      </c>
      <c r="B28" s="8">
        <v>8</v>
      </c>
      <c r="C28" s="43" t="s">
        <v>89</v>
      </c>
      <c r="D28" s="68">
        <v>310</v>
      </c>
      <c r="E28" s="69"/>
      <c r="F28" s="20"/>
    </row>
    <row r="29" spans="1:6" ht="15">
      <c r="A29" s="19">
        <v>10</v>
      </c>
      <c r="B29" s="8">
        <v>12</v>
      </c>
      <c r="C29" s="43" t="s">
        <v>95</v>
      </c>
      <c r="D29" s="68">
        <v>310</v>
      </c>
      <c r="E29" s="69"/>
      <c r="F29" s="20"/>
    </row>
    <row r="30" spans="1:6" ht="15">
      <c r="A30" s="2"/>
      <c r="B30" s="2"/>
      <c r="C30" s="2"/>
      <c r="D30" s="66"/>
      <c r="E30" s="66"/>
      <c r="F30" s="66"/>
    </row>
    <row r="31" spans="1:6" ht="15">
      <c r="A31" s="2" t="s">
        <v>29</v>
      </c>
      <c r="B31" s="2"/>
      <c r="C31" s="2"/>
      <c r="D31" s="67"/>
      <c r="E31" s="64"/>
      <c r="F31" s="64"/>
    </row>
    <row r="32" spans="1:6" ht="39" customHeight="1">
      <c r="A32" s="95" t="s">
        <v>30</v>
      </c>
      <c r="B32" s="95"/>
      <c r="C32" s="95"/>
      <c r="D32" s="9">
        <f>D25+D26+D27+D28+D29</f>
        <v>1383.15</v>
      </c>
      <c r="E32" s="66"/>
      <c r="F32" s="68"/>
    </row>
    <row r="33" spans="1:6" ht="28.5" customHeight="1">
      <c r="A33" s="96" t="s">
        <v>31</v>
      </c>
      <c r="B33" s="96"/>
      <c r="C33" s="96"/>
      <c r="D33" s="96"/>
      <c r="E33" s="7">
        <f>E15+E16+E17+E22+E23</f>
        <v>1383.15</v>
      </c>
      <c r="F33" s="2"/>
    </row>
    <row r="34" spans="1:6" ht="30" customHeight="1">
      <c r="A34" s="95" t="s">
        <v>32</v>
      </c>
      <c r="B34" s="95"/>
      <c r="C34" s="95"/>
      <c r="D34" s="95"/>
      <c r="E34" s="95"/>
      <c r="F34" s="9">
        <f>F15+F16+F17+F22+F23</f>
        <v>345.55</v>
      </c>
    </row>
    <row r="35" spans="1:6" ht="15">
      <c r="A35" s="2"/>
      <c r="B35" s="2"/>
      <c r="C35" s="2"/>
      <c r="D35" s="2"/>
      <c r="E35" s="4"/>
      <c r="F35" s="4"/>
    </row>
    <row r="36" spans="1:6" ht="15">
      <c r="A36" s="2" t="s">
        <v>33</v>
      </c>
      <c r="B36" s="2"/>
      <c r="C36" s="2"/>
      <c r="D36" s="2"/>
      <c r="E36" s="4"/>
      <c r="F36" s="70">
        <f>(E33+D32-F34)/10</f>
        <v>242.075</v>
      </c>
    </row>
    <row r="37" spans="1:6" ht="15">
      <c r="A37" s="97" t="s">
        <v>126</v>
      </c>
      <c r="B37" s="97"/>
      <c r="C37" s="97"/>
      <c r="D37" s="2"/>
      <c r="E37" s="4"/>
      <c r="F37" s="4"/>
    </row>
    <row r="38" spans="1:6" ht="15">
      <c r="A38" s="2"/>
      <c r="B38" s="2"/>
      <c r="C38" s="2"/>
      <c r="D38" s="2"/>
      <c r="E38" s="4"/>
      <c r="F38" s="4"/>
    </row>
    <row r="39" spans="1:6" ht="15">
      <c r="A39" s="92" t="s">
        <v>34</v>
      </c>
      <c r="B39" s="92"/>
      <c r="C39" s="93"/>
      <c r="E39" s="11"/>
      <c r="F39" s="13">
        <v>242.08</v>
      </c>
    </row>
    <row r="40" spans="1:6" ht="15">
      <c r="A40" s="1"/>
      <c r="B40" s="1"/>
      <c r="C40" s="1"/>
      <c r="D40" s="1"/>
      <c r="E40" s="1"/>
      <c r="F40" s="1"/>
    </row>
    <row r="41" spans="2:6" ht="15">
      <c r="B41" s="2"/>
      <c r="C41" s="2" t="s">
        <v>35</v>
      </c>
      <c r="D41" s="12"/>
      <c r="E41" s="12"/>
      <c r="F41" s="2" t="s">
        <v>36</v>
      </c>
    </row>
    <row r="42" spans="1:6" ht="15">
      <c r="A42" s="2"/>
      <c r="B42" s="2"/>
      <c r="C42" s="2"/>
      <c r="D42" s="2"/>
      <c r="E42" s="2"/>
      <c r="F42" s="2"/>
    </row>
  </sheetData>
  <sheetProtection/>
  <mergeCells count="6">
    <mergeCell ref="A39:C39"/>
    <mergeCell ref="C10:F10"/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="33" zoomScaleNormal="30" zoomScaleSheetLayoutView="33" zoomScalePageLayoutView="0" workbookViewId="0" topLeftCell="A13">
      <selection activeCell="I38" sqref="I38"/>
    </sheetView>
  </sheetViews>
  <sheetFormatPr defaultColWidth="9.140625" defaultRowHeight="12.75"/>
  <cols>
    <col min="1" max="1" width="22.140625" style="24" customWidth="1"/>
    <col min="2" max="2" width="34.140625" style="24" customWidth="1"/>
    <col min="3" max="3" width="52.7109375" style="24" customWidth="1"/>
    <col min="4" max="4" width="21.7109375" style="24" customWidth="1"/>
    <col min="5" max="5" width="21.57421875" style="24" customWidth="1"/>
    <col min="6" max="6" width="38.00390625" style="24" customWidth="1"/>
    <col min="7" max="7" width="35.8515625" style="24" customWidth="1"/>
    <col min="8" max="8" width="22.57421875" style="24" customWidth="1"/>
    <col min="9" max="9" width="22.140625" style="24" customWidth="1"/>
    <col min="10" max="10" width="27.57421875" style="24" customWidth="1"/>
    <col min="11" max="11" width="26.00390625" style="24" customWidth="1"/>
    <col min="12" max="12" width="34.421875" style="24" customWidth="1"/>
  </cols>
  <sheetData>
    <row r="1" spans="1:13" ht="35.25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7"/>
    </row>
    <row r="2" spans="1:12" ht="30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30">
      <c r="A3" s="87" t="s">
        <v>37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1" ht="30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35.25">
      <c r="A5" s="98" t="s">
        <v>130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42.75" customHeight="1">
      <c r="A6" s="88" t="s">
        <v>55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32.25" customHeight="1">
      <c r="A7" s="88" t="s">
        <v>52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ht="30">
      <c r="A8" s="90" t="s">
        <v>68</v>
      </c>
      <c r="B8" s="90"/>
      <c r="C8" s="23"/>
      <c r="D8" s="23"/>
      <c r="E8" s="23"/>
      <c r="F8" s="23"/>
      <c r="G8" s="23"/>
      <c r="H8" s="23"/>
      <c r="I8" s="23"/>
      <c r="J8" s="23"/>
      <c r="K8" s="91" t="s">
        <v>8</v>
      </c>
      <c r="L8" s="91"/>
    </row>
    <row r="9" spans="1:12" ht="30">
      <c r="A9" s="88" t="s">
        <v>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30">
      <c r="A10" s="88" t="s">
        <v>69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1" ht="30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3"/>
    </row>
    <row r="12" spans="1:12" ht="30">
      <c r="A12" s="26" t="s">
        <v>2</v>
      </c>
      <c r="D12" s="23" t="s">
        <v>43</v>
      </c>
      <c r="E12" s="23"/>
      <c r="F12" s="26"/>
      <c r="I12" s="26" t="s">
        <v>45</v>
      </c>
      <c r="K12" s="22"/>
      <c r="L12" s="23"/>
    </row>
    <row r="13" spans="1:12" ht="30">
      <c r="A13" s="23" t="s">
        <v>3</v>
      </c>
      <c r="C13" s="26" t="s">
        <v>47</v>
      </c>
      <c r="D13" s="23" t="s">
        <v>42</v>
      </c>
      <c r="F13" s="26"/>
      <c r="G13" s="23" t="s">
        <v>44</v>
      </c>
      <c r="I13" s="26" t="s">
        <v>120</v>
      </c>
      <c r="K13" s="26"/>
      <c r="L13" s="23"/>
    </row>
    <row r="14" spans="1:12" ht="30">
      <c r="A14" s="23" t="s">
        <v>10</v>
      </c>
      <c r="C14" s="26" t="s">
        <v>48</v>
      </c>
      <c r="D14" s="23" t="s">
        <v>5</v>
      </c>
      <c r="F14" s="26" t="s">
        <v>114</v>
      </c>
      <c r="G14" s="23" t="s">
        <v>46</v>
      </c>
      <c r="I14" s="26" t="s">
        <v>121</v>
      </c>
      <c r="K14" s="26"/>
      <c r="L14" s="23"/>
    </row>
    <row r="15" spans="1:12" ht="30">
      <c r="A15" s="23" t="s">
        <v>4</v>
      </c>
      <c r="C15" s="26" t="s">
        <v>49</v>
      </c>
      <c r="D15" s="23" t="s">
        <v>6</v>
      </c>
      <c r="F15" s="27" t="s">
        <v>115</v>
      </c>
      <c r="G15" s="23" t="s">
        <v>118</v>
      </c>
      <c r="I15" s="26" t="s">
        <v>122</v>
      </c>
      <c r="K15" s="26"/>
      <c r="L15" s="23"/>
    </row>
    <row r="16" spans="1:12" ht="32.25" customHeight="1">
      <c r="A16" s="23" t="s">
        <v>119</v>
      </c>
      <c r="C16" s="28" t="s">
        <v>50</v>
      </c>
      <c r="D16" s="26" t="s">
        <v>7</v>
      </c>
      <c r="F16" s="23" t="s">
        <v>116</v>
      </c>
      <c r="G16" s="23" t="s">
        <v>57</v>
      </c>
      <c r="I16" s="23" t="s">
        <v>123</v>
      </c>
      <c r="K16" s="23"/>
      <c r="L16" s="23"/>
    </row>
    <row r="17" spans="4:12" ht="30">
      <c r="D17" s="23" t="s">
        <v>56</v>
      </c>
      <c r="F17" s="23" t="s">
        <v>117</v>
      </c>
      <c r="H17" s="23"/>
      <c r="I17" s="23" t="s">
        <v>124</v>
      </c>
      <c r="K17" s="23"/>
      <c r="L17" s="23"/>
    </row>
    <row r="18" spans="4:12" ht="44.25" customHeight="1" thickBot="1">
      <c r="D18" s="28"/>
      <c r="E18" s="23"/>
      <c r="F18" s="23"/>
      <c r="G18" s="23"/>
      <c r="H18" s="23"/>
      <c r="I18" s="23"/>
      <c r="J18" s="23"/>
      <c r="K18" s="25" t="s">
        <v>66</v>
      </c>
      <c r="L18" s="25" t="s">
        <v>129</v>
      </c>
    </row>
    <row r="19" spans="1:12" ht="87" customHeight="1" thickBot="1">
      <c r="A19" s="78" t="s">
        <v>0</v>
      </c>
      <c r="B19" s="78" t="s">
        <v>1</v>
      </c>
      <c r="C19" s="79" t="s">
        <v>12</v>
      </c>
      <c r="D19" s="79" t="s">
        <v>13</v>
      </c>
      <c r="E19" s="79" t="s">
        <v>14</v>
      </c>
      <c r="F19" s="79" t="s">
        <v>15</v>
      </c>
      <c r="G19" s="79" t="s">
        <v>16</v>
      </c>
      <c r="H19" s="79" t="s">
        <v>17</v>
      </c>
      <c r="I19" s="79" t="s">
        <v>18</v>
      </c>
      <c r="J19" s="78" t="s">
        <v>53</v>
      </c>
      <c r="K19" s="78" t="s">
        <v>19</v>
      </c>
      <c r="L19" s="78" t="s">
        <v>20</v>
      </c>
    </row>
    <row r="20" spans="1:12" ht="54.75" customHeight="1">
      <c r="A20" s="82">
        <v>1</v>
      </c>
      <c r="B20" s="82">
        <v>20</v>
      </c>
      <c r="C20" s="83" t="s">
        <v>101</v>
      </c>
      <c r="D20" s="83">
        <v>1990</v>
      </c>
      <c r="E20" s="83" t="s">
        <v>81</v>
      </c>
      <c r="F20" s="83" t="s">
        <v>74</v>
      </c>
      <c r="G20" s="83" t="s">
        <v>75</v>
      </c>
      <c r="H20" s="84" t="s">
        <v>76</v>
      </c>
      <c r="I20" s="83" t="s">
        <v>77</v>
      </c>
      <c r="J20" s="85">
        <v>0.0008586805555555556</v>
      </c>
      <c r="K20" s="86">
        <f aca="true" t="shared" si="0" ref="K20:K33">ROUND((J20/J$20-1)*1330,2)</f>
        <v>0</v>
      </c>
      <c r="L20" s="86">
        <f>K20+122.17</f>
        <v>122.17</v>
      </c>
    </row>
    <row r="21" spans="1:12" ht="54.75" customHeight="1">
      <c r="A21" s="82">
        <v>2</v>
      </c>
      <c r="B21" s="82">
        <v>16</v>
      </c>
      <c r="C21" s="83" t="s">
        <v>97</v>
      </c>
      <c r="D21" s="83">
        <v>1991</v>
      </c>
      <c r="E21" s="83" t="s">
        <v>79</v>
      </c>
      <c r="F21" s="83" t="s">
        <v>84</v>
      </c>
      <c r="G21" s="83" t="s">
        <v>82</v>
      </c>
      <c r="H21" s="84" t="s">
        <v>76</v>
      </c>
      <c r="I21" s="83" t="s">
        <v>77</v>
      </c>
      <c r="J21" s="85">
        <v>0.0008697916666666666</v>
      </c>
      <c r="K21" s="86">
        <f t="shared" si="0"/>
        <v>17.21</v>
      </c>
      <c r="L21" s="86">
        <f aca="true" t="shared" si="1" ref="L21:L33">K21+122.17</f>
        <v>139.38</v>
      </c>
    </row>
    <row r="22" spans="1:12" ht="54.75" customHeight="1">
      <c r="A22" s="82">
        <v>3</v>
      </c>
      <c r="B22" s="82">
        <v>19</v>
      </c>
      <c r="C22" s="83" t="s">
        <v>100</v>
      </c>
      <c r="D22" s="83">
        <v>1987</v>
      </c>
      <c r="E22" s="83" t="s">
        <v>79</v>
      </c>
      <c r="F22" s="83" t="s">
        <v>74</v>
      </c>
      <c r="G22" s="83" t="s">
        <v>75</v>
      </c>
      <c r="H22" s="84" t="s">
        <v>76</v>
      </c>
      <c r="I22" s="83" t="s">
        <v>77</v>
      </c>
      <c r="J22" s="85">
        <v>0.0008743055555555556</v>
      </c>
      <c r="K22" s="86">
        <f t="shared" si="0"/>
        <v>24.2</v>
      </c>
      <c r="L22" s="86">
        <f t="shared" si="1"/>
        <v>146.37</v>
      </c>
    </row>
    <row r="23" spans="1:12" ht="54.75" customHeight="1">
      <c r="A23" s="82">
        <v>4</v>
      </c>
      <c r="B23" s="82">
        <v>17</v>
      </c>
      <c r="C23" s="83" t="s">
        <v>98</v>
      </c>
      <c r="D23" s="83">
        <v>1979</v>
      </c>
      <c r="E23" s="83" t="s">
        <v>81</v>
      </c>
      <c r="F23" s="83" t="s">
        <v>84</v>
      </c>
      <c r="G23" s="83" t="s">
        <v>82</v>
      </c>
      <c r="H23" s="84" t="s">
        <v>76</v>
      </c>
      <c r="I23" s="83" t="s">
        <v>77</v>
      </c>
      <c r="J23" s="85">
        <v>0.0008770833333333333</v>
      </c>
      <c r="K23" s="86">
        <f t="shared" si="0"/>
        <v>28.5</v>
      </c>
      <c r="L23" s="86">
        <f t="shared" si="1"/>
        <v>150.67000000000002</v>
      </c>
    </row>
    <row r="24" spans="1:12" ht="54.75" customHeight="1">
      <c r="A24" s="82">
        <v>5</v>
      </c>
      <c r="B24" s="82">
        <v>18</v>
      </c>
      <c r="C24" s="83" t="s">
        <v>99</v>
      </c>
      <c r="D24" s="83">
        <v>1989</v>
      </c>
      <c r="E24" s="83" t="s">
        <v>79</v>
      </c>
      <c r="F24" s="83" t="s">
        <v>74</v>
      </c>
      <c r="G24" s="83" t="s">
        <v>75</v>
      </c>
      <c r="H24" s="84" t="s">
        <v>76</v>
      </c>
      <c r="I24" s="83" t="s">
        <v>77</v>
      </c>
      <c r="J24" s="85">
        <v>0.0008787037037037037</v>
      </c>
      <c r="K24" s="86">
        <f t="shared" si="0"/>
        <v>31.01</v>
      </c>
      <c r="L24" s="86">
        <f t="shared" si="1"/>
        <v>153.18</v>
      </c>
    </row>
    <row r="25" spans="1:12" ht="54.75" customHeight="1">
      <c r="A25" s="82">
        <v>6</v>
      </c>
      <c r="B25" s="82">
        <v>24</v>
      </c>
      <c r="C25" s="83" t="s">
        <v>108</v>
      </c>
      <c r="D25" s="83">
        <v>1993</v>
      </c>
      <c r="E25" s="83" t="s">
        <v>79</v>
      </c>
      <c r="F25" s="83" t="s">
        <v>74</v>
      </c>
      <c r="G25" s="83" t="s">
        <v>75</v>
      </c>
      <c r="H25" s="84" t="s">
        <v>76</v>
      </c>
      <c r="I25" s="83" t="s">
        <v>77</v>
      </c>
      <c r="J25" s="85">
        <v>0.0008824074074074074</v>
      </c>
      <c r="K25" s="86">
        <f t="shared" si="0"/>
        <v>36.75</v>
      </c>
      <c r="L25" s="86">
        <f t="shared" si="1"/>
        <v>158.92000000000002</v>
      </c>
    </row>
    <row r="26" spans="1:12" ht="54.75" customHeight="1">
      <c r="A26" s="82">
        <v>7</v>
      </c>
      <c r="B26" s="82">
        <v>21</v>
      </c>
      <c r="C26" s="83" t="s">
        <v>102</v>
      </c>
      <c r="D26" s="83">
        <v>1993</v>
      </c>
      <c r="E26" s="83">
        <v>1</v>
      </c>
      <c r="F26" s="83" t="s">
        <v>74</v>
      </c>
      <c r="G26" s="83" t="s">
        <v>75</v>
      </c>
      <c r="H26" s="84" t="s">
        <v>76</v>
      </c>
      <c r="I26" s="83" t="s">
        <v>77</v>
      </c>
      <c r="J26" s="85">
        <v>0.000886574074074074</v>
      </c>
      <c r="K26" s="86">
        <f t="shared" si="0"/>
        <v>43.2</v>
      </c>
      <c r="L26" s="86">
        <f t="shared" si="1"/>
        <v>165.37</v>
      </c>
    </row>
    <row r="27" spans="1:12" ht="54.75" customHeight="1">
      <c r="A27" s="82">
        <v>8</v>
      </c>
      <c r="B27" s="82">
        <v>15</v>
      </c>
      <c r="C27" s="83" t="s">
        <v>96</v>
      </c>
      <c r="D27" s="83">
        <v>1995</v>
      </c>
      <c r="E27" s="83" t="s">
        <v>79</v>
      </c>
      <c r="F27" s="83" t="s">
        <v>74</v>
      </c>
      <c r="G27" s="83" t="s">
        <v>75</v>
      </c>
      <c r="H27" s="84" t="s">
        <v>76</v>
      </c>
      <c r="I27" s="83" t="s">
        <v>77</v>
      </c>
      <c r="J27" s="85">
        <v>0.0008876157407407408</v>
      </c>
      <c r="K27" s="86">
        <f t="shared" si="0"/>
        <v>44.82</v>
      </c>
      <c r="L27" s="86">
        <f t="shared" si="1"/>
        <v>166.99</v>
      </c>
    </row>
    <row r="28" spans="1:12" ht="54.75" customHeight="1">
      <c r="A28" s="82">
        <v>9</v>
      </c>
      <c r="B28" s="82">
        <v>25</v>
      </c>
      <c r="C28" s="83" t="s">
        <v>109</v>
      </c>
      <c r="D28" s="83">
        <v>1995</v>
      </c>
      <c r="E28" s="83">
        <v>1</v>
      </c>
      <c r="F28" s="83" t="s">
        <v>74</v>
      </c>
      <c r="G28" s="83" t="s">
        <v>75</v>
      </c>
      <c r="H28" s="84" t="s">
        <v>76</v>
      </c>
      <c r="I28" s="83" t="s">
        <v>77</v>
      </c>
      <c r="J28" s="85">
        <v>0.0009089120370370371</v>
      </c>
      <c r="K28" s="86">
        <f t="shared" si="0"/>
        <v>77.8</v>
      </c>
      <c r="L28" s="86">
        <f t="shared" si="1"/>
        <v>199.97</v>
      </c>
    </row>
    <row r="29" spans="1:12" ht="54.75" customHeight="1">
      <c r="A29" s="82">
        <v>10</v>
      </c>
      <c r="B29" s="82">
        <v>23</v>
      </c>
      <c r="C29" s="83" t="s">
        <v>104</v>
      </c>
      <c r="D29" s="83">
        <v>1964</v>
      </c>
      <c r="E29" s="83" t="s">
        <v>79</v>
      </c>
      <c r="F29" s="83" t="s">
        <v>105</v>
      </c>
      <c r="G29" s="83" t="s">
        <v>106</v>
      </c>
      <c r="H29" s="83" t="s">
        <v>107</v>
      </c>
      <c r="I29" s="83" t="s">
        <v>77</v>
      </c>
      <c r="J29" s="85">
        <v>0.0009140046296296296</v>
      </c>
      <c r="K29" s="86">
        <f t="shared" si="0"/>
        <v>85.69</v>
      </c>
      <c r="L29" s="86">
        <f t="shared" si="1"/>
        <v>207.86</v>
      </c>
    </row>
    <row r="30" spans="1:12" ht="54.75" customHeight="1">
      <c r="A30" s="82">
        <v>11</v>
      </c>
      <c r="B30" s="82">
        <v>22</v>
      </c>
      <c r="C30" s="83" t="s">
        <v>103</v>
      </c>
      <c r="D30" s="83">
        <v>1995</v>
      </c>
      <c r="E30" s="83">
        <v>1</v>
      </c>
      <c r="F30" s="83" t="s">
        <v>74</v>
      </c>
      <c r="G30" s="83" t="s">
        <v>82</v>
      </c>
      <c r="H30" s="84" t="s">
        <v>76</v>
      </c>
      <c r="I30" s="83" t="s">
        <v>77</v>
      </c>
      <c r="J30" s="85">
        <v>0.0009149305555555555</v>
      </c>
      <c r="K30" s="86">
        <f t="shared" si="0"/>
        <v>87.12</v>
      </c>
      <c r="L30" s="86">
        <f t="shared" si="1"/>
        <v>209.29000000000002</v>
      </c>
    </row>
    <row r="31" spans="1:12" ht="54.75" customHeight="1">
      <c r="A31" s="82">
        <v>12</v>
      </c>
      <c r="B31" s="82">
        <v>26</v>
      </c>
      <c r="C31" s="83" t="s">
        <v>110</v>
      </c>
      <c r="D31" s="83">
        <v>1995</v>
      </c>
      <c r="E31" s="83">
        <v>1</v>
      </c>
      <c r="F31" s="83" t="s">
        <v>74</v>
      </c>
      <c r="G31" s="83" t="s">
        <v>75</v>
      </c>
      <c r="H31" s="84" t="s">
        <v>76</v>
      </c>
      <c r="I31" s="83" t="s">
        <v>77</v>
      </c>
      <c r="J31" s="85">
        <v>0.000918287037037037</v>
      </c>
      <c r="K31" s="86">
        <f t="shared" si="0"/>
        <v>92.32</v>
      </c>
      <c r="L31" s="86">
        <f t="shared" si="1"/>
        <v>214.49</v>
      </c>
    </row>
    <row r="32" spans="1:12" ht="54.75" customHeight="1">
      <c r="A32" s="82">
        <v>13</v>
      </c>
      <c r="B32" s="82">
        <v>28</v>
      </c>
      <c r="C32" s="83" t="s">
        <v>112</v>
      </c>
      <c r="D32" s="83">
        <v>1996</v>
      </c>
      <c r="E32" s="83">
        <v>1</v>
      </c>
      <c r="F32" s="83" t="s">
        <v>84</v>
      </c>
      <c r="G32" s="83" t="s">
        <v>82</v>
      </c>
      <c r="H32" s="84" t="s">
        <v>76</v>
      </c>
      <c r="I32" s="83" t="s">
        <v>77</v>
      </c>
      <c r="J32" s="85">
        <v>0.0009444444444444445</v>
      </c>
      <c r="K32" s="86">
        <f t="shared" si="0"/>
        <v>132.84</v>
      </c>
      <c r="L32" s="86">
        <f t="shared" si="1"/>
        <v>255.01</v>
      </c>
    </row>
    <row r="33" spans="1:12" ht="54.75" customHeight="1">
      <c r="A33" s="82">
        <v>14</v>
      </c>
      <c r="B33" s="82">
        <v>27</v>
      </c>
      <c r="C33" s="83" t="s">
        <v>111</v>
      </c>
      <c r="D33" s="83">
        <v>1996</v>
      </c>
      <c r="E33" s="83">
        <v>1</v>
      </c>
      <c r="F33" s="83" t="s">
        <v>74</v>
      </c>
      <c r="G33" s="83" t="s">
        <v>75</v>
      </c>
      <c r="H33" s="84" t="s">
        <v>76</v>
      </c>
      <c r="I33" s="83" t="s">
        <v>77</v>
      </c>
      <c r="J33" s="85">
        <v>0.0009679398148148147</v>
      </c>
      <c r="K33" s="86">
        <f t="shared" si="0"/>
        <v>169.23</v>
      </c>
      <c r="L33" s="86">
        <f t="shared" si="1"/>
        <v>291.4</v>
      </c>
    </row>
    <row r="35" spans="1:12" ht="30">
      <c r="A35" s="29" t="s">
        <v>40</v>
      </c>
      <c r="B35" s="32"/>
      <c r="C35" s="32"/>
      <c r="D35" s="32"/>
      <c r="E35" s="32"/>
      <c r="F35" s="23"/>
      <c r="G35" s="23"/>
      <c r="H35" s="30"/>
      <c r="I35" s="30"/>
      <c r="J35" s="30"/>
      <c r="K35" s="23"/>
      <c r="L35" s="23"/>
    </row>
    <row r="36" spans="1:12" s="62" customFormat="1" ht="30">
      <c r="A36" s="57"/>
      <c r="B36" s="57">
        <v>29</v>
      </c>
      <c r="C36" s="58" t="s">
        <v>113</v>
      </c>
      <c r="D36" s="58"/>
      <c r="E36" s="58"/>
      <c r="F36" s="58"/>
      <c r="G36" s="58"/>
      <c r="H36" s="59"/>
      <c r="I36" s="58"/>
      <c r="J36" s="60"/>
      <c r="K36" s="61"/>
      <c r="L36" s="61"/>
    </row>
    <row r="37" spans="1:12" ht="30">
      <c r="A37" s="29" t="s">
        <v>39</v>
      </c>
      <c r="B37" s="32"/>
      <c r="C37" s="32"/>
      <c r="D37" s="32"/>
      <c r="E37" s="32"/>
      <c r="F37" s="28"/>
      <c r="G37" s="28"/>
      <c r="H37" s="28"/>
      <c r="I37" s="28"/>
      <c r="J37" s="28"/>
      <c r="K37" s="28"/>
      <c r="L37" s="28"/>
    </row>
    <row r="38" spans="1:12" ht="30">
      <c r="A38" s="29" t="s">
        <v>41</v>
      </c>
      <c r="B38" s="32"/>
      <c r="C38" s="32"/>
      <c r="D38" s="32"/>
      <c r="E38" s="23" t="s">
        <v>3</v>
      </c>
      <c r="F38" s="30"/>
      <c r="G38" s="56"/>
      <c r="H38" s="56"/>
      <c r="I38" s="23" t="s">
        <v>10</v>
      </c>
      <c r="J38" s="30"/>
      <c r="K38" s="89"/>
      <c r="L38" s="89"/>
    </row>
    <row r="39" spans="1:6" ht="30">
      <c r="A39" s="32"/>
      <c r="B39" s="32"/>
      <c r="C39" s="32"/>
      <c r="D39" s="32"/>
      <c r="E39" s="32"/>
      <c r="F39" s="32"/>
    </row>
  </sheetData>
  <sheetProtection/>
  <mergeCells count="11">
    <mergeCell ref="A5:L5"/>
    <mergeCell ref="A9:L9"/>
    <mergeCell ref="A10:L10"/>
    <mergeCell ref="K38:L38"/>
    <mergeCell ref="A7:L7"/>
    <mergeCell ref="A8:B8"/>
    <mergeCell ref="A1:L1"/>
    <mergeCell ref="A2:L2"/>
    <mergeCell ref="A3:L3"/>
    <mergeCell ref="A6:L6"/>
    <mergeCell ref="K8:L8"/>
  </mergeCells>
  <printOptions horizontalCentered="1"/>
  <pageMargins left="0.2755905511811024" right="0.15748031496062992" top="0.4724409448818898" bottom="0.1968503937007874" header="0.35433070866141736" footer="0.1968503937007874"/>
  <pageSetup fitToHeight="1" fitToWidth="1" horizontalDpi="300" verticalDpi="3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60" zoomScaleNormal="60" zoomScalePageLayoutView="0" workbookViewId="0" topLeftCell="A1">
      <selection activeCell="M13" sqref="M13"/>
    </sheetView>
  </sheetViews>
  <sheetFormatPr defaultColWidth="9.140625" defaultRowHeight="12.75"/>
  <cols>
    <col min="1" max="1" width="12.28125" style="16" customWidth="1"/>
    <col min="2" max="2" width="13.421875" style="16" customWidth="1"/>
    <col min="3" max="3" width="26.140625" style="16" customWidth="1"/>
    <col min="4" max="4" width="17.7109375" style="16" customWidth="1"/>
    <col min="5" max="5" width="19.140625" style="16" customWidth="1"/>
    <col min="6" max="6" width="20.140625" style="16" customWidth="1"/>
    <col min="7" max="8" width="9.140625" style="16" customWidth="1"/>
  </cols>
  <sheetData>
    <row r="1" spans="1:6" ht="15">
      <c r="A1" s="1" t="s">
        <v>21</v>
      </c>
      <c r="B1" s="2"/>
      <c r="C1" s="2"/>
      <c r="D1" s="2"/>
      <c r="E1" s="2"/>
      <c r="F1" s="2"/>
    </row>
    <row r="2" spans="1:6" ht="15">
      <c r="A2" s="1"/>
      <c r="B2" s="2"/>
      <c r="C2" s="2"/>
      <c r="D2" s="2"/>
      <c r="E2" s="2"/>
      <c r="F2" s="2"/>
    </row>
    <row r="3" spans="1:6" ht="15">
      <c r="A3" s="15" t="s">
        <v>60</v>
      </c>
      <c r="B3" s="2"/>
      <c r="C3" s="2"/>
      <c r="D3" s="2"/>
      <c r="E3" s="2"/>
      <c r="F3" s="2"/>
    </row>
    <row r="4" spans="1:6" ht="15">
      <c r="A4" s="15" t="s">
        <v>131</v>
      </c>
      <c r="B4" s="2"/>
      <c r="C4" s="2"/>
      <c r="D4" s="2"/>
      <c r="E4" s="2"/>
      <c r="F4" s="2"/>
    </row>
    <row r="5" spans="1:6" ht="15">
      <c r="A5" s="15" t="s">
        <v>58</v>
      </c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 t="s">
        <v>68</v>
      </c>
      <c r="B8" s="2"/>
      <c r="C8" s="2"/>
      <c r="D8" s="94" t="s">
        <v>51</v>
      </c>
      <c r="E8" s="94"/>
      <c r="F8" s="94"/>
    </row>
    <row r="9" spans="1:6" ht="15">
      <c r="A9" s="2"/>
      <c r="B9" s="2"/>
      <c r="C9" s="2"/>
      <c r="D9" s="2"/>
      <c r="E9" s="2"/>
      <c r="F9" s="2"/>
    </row>
    <row r="10" spans="1:6" ht="15">
      <c r="A10" s="2" t="s">
        <v>62</v>
      </c>
      <c r="B10" s="2"/>
      <c r="C10" s="94" t="s">
        <v>61</v>
      </c>
      <c r="D10" s="94"/>
      <c r="E10" s="94"/>
      <c r="F10" s="94"/>
    </row>
    <row r="11" spans="1:6" ht="15">
      <c r="A11" s="2"/>
      <c r="B11" s="2"/>
      <c r="C11" s="2"/>
      <c r="D11" s="2"/>
      <c r="E11" s="2"/>
      <c r="F11" s="2"/>
    </row>
    <row r="12" spans="1:6" ht="39.75" customHeight="1">
      <c r="A12" s="3" t="s">
        <v>0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</row>
    <row r="13" spans="1:6" ht="23.25" customHeight="1">
      <c r="A13" s="14" t="s">
        <v>27</v>
      </c>
      <c r="B13" s="2"/>
      <c r="C13" s="2"/>
      <c r="D13" s="2"/>
      <c r="E13" s="2"/>
      <c r="F13" s="2"/>
    </row>
    <row r="14" spans="1:6" ht="15">
      <c r="A14" s="50">
        <v>1</v>
      </c>
      <c r="B14" s="50">
        <v>20</v>
      </c>
      <c r="C14" s="49" t="s">
        <v>101</v>
      </c>
      <c r="D14" s="80">
        <v>203.52</v>
      </c>
      <c r="E14" s="10"/>
      <c r="F14" s="20"/>
    </row>
    <row r="15" spans="1:6" ht="15">
      <c r="A15" s="50">
        <v>2</v>
      </c>
      <c r="B15" s="50">
        <v>16</v>
      </c>
      <c r="C15" s="49" t="s">
        <v>97</v>
      </c>
      <c r="D15" s="80">
        <v>112.87</v>
      </c>
      <c r="E15" s="80">
        <v>112.87</v>
      </c>
      <c r="F15" s="20">
        <v>17.21</v>
      </c>
    </row>
    <row r="16" spans="1:6" ht="15">
      <c r="A16" s="50">
        <v>3</v>
      </c>
      <c r="B16" s="50">
        <v>19</v>
      </c>
      <c r="C16" s="49" t="s">
        <v>100</v>
      </c>
      <c r="D16" s="80">
        <v>168.52</v>
      </c>
      <c r="E16" s="80">
        <v>168.52</v>
      </c>
      <c r="F16" s="20">
        <v>24.2</v>
      </c>
    </row>
    <row r="17" spans="1:6" ht="15">
      <c r="A17" s="50">
        <v>4</v>
      </c>
      <c r="B17" s="50">
        <v>17</v>
      </c>
      <c r="C17" s="49" t="s">
        <v>98</v>
      </c>
      <c r="D17" s="80">
        <v>132.46</v>
      </c>
      <c r="E17" s="80">
        <v>132.46</v>
      </c>
      <c r="F17" s="20">
        <v>28.5</v>
      </c>
    </row>
    <row r="18" spans="1:6" ht="15">
      <c r="A18" s="50">
        <v>5</v>
      </c>
      <c r="B18" s="50">
        <v>18</v>
      </c>
      <c r="C18" s="49" t="s">
        <v>99</v>
      </c>
      <c r="D18" s="80">
        <v>159.29</v>
      </c>
      <c r="E18" s="80">
        <v>159.29</v>
      </c>
      <c r="F18" s="20">
        <v>31.01</v>
      </c>
    </row>
    <row r="19" spans="1:6" ht="15">
      <c r="A19" s="50">
        <v>6</v>
      </c>
      <c r="B19" s="50">
        <v>24</v>
      </c>
      <c r="C19" s="49" t="s">
        <v>108</v>
      </c>
      <c r="D19" s="80">
        <v>296.27</v>
      </c>
      <c r="E19" s="18"/>
      <c r="F19" s="20"/>
    </row>
    <row r="20" spans="1:6" ht="15">
      <c r="A20" s="50">
        <v>7</v>
      </c>
      <c r="B20" s="50">
        <v>21</v>
      </c>
      <c r="C20" s="49" t="s">
        <v>102</v>
      </c>
      <c r="D20" s="80">
        <v>239.71</v>
      </c>
      <c r="E20" s="18"/>
      <c r="F20" s="20"/>
    </row>
    <row r="21" spans="1:6" ht="15">
      <c r="A21" s="50">
        <v>8</v>
      </c>
      <c r="B21" s="50">
        <v>15</v>
      </c>
      <c r="C21" s="49" t="s">
        <v>96</v>
      </c>
      <c r="D21" s="80">
        <v>110.58</v>
      </c>
      <c r="E21" s="80">
        <v>110.58</v>
      </c>
      <c r="F21" s="20">
        <v>44.82</v>
      </c>
    </row>
    <row r="22" spans="1:6" ht="15">
      <c r="A22" s="50">
        <v>9</v>
      </c>
      <c r="B22" s="50">
        <v>25</v>
      </c>
      <c r="C22" s="49" t="s">
        <v>109</v>
      </c>
      <c r="D22" s="80">
        <v>296.45</v>
      </c>
      <c r="E22" s="10"/>
      <c r="F22" s="20"/>
    </row>
    <row r="23" spans="1:6" ht="15">
      <c r="A23" s="50">
        <v>10</v>
      </c>
      <c r="B23" s="50">
        <v>23</v>
      </c>
      <c r="C23" s="49" t="s">
        <v>104</v>
      </c>
      <c r="D23" s="80">
        <v>287.4</v>
      </c>
      <c r="E23" s="19"/>
      <c r="F23" s="20"/>
    </row>
    <row r="24" spans="1:6" ht="26.25" customHeight="1">
      <c r="A24" s="42" t="s">
        <v>28</v>
      </c>
      <c r="B24" s="6"/>
      <c r="C24" s="6"/>
      <c r="D24" s="5"/>
      <c r="E24" s="6"/>
      <c r="F24" s="6"/>
    </row>
    <row r="25" spans="1:6" ht="15">
      <c r="A25" s="50">
        <v>8</v>
      </c>
      <c r="B25" s="50">
        <v>15</v>
      </c>
      <c r="C25" s="49" t="s">
        <v>96</v>
      </c>
      <c r="D25" s="80">
        <v>110.58</v>
      </c>
      <c r="E25" s="81"/>
      <c r="F25" s="19"/>
    </row>
    <row r="26" spans="1:6" ht="15">
      <c r="A26" s="50">
        <v>2</v>
      </c>
      <c r="B26" s="50">
        <v>16</v>
      </c>
      <c r="C26" s="49" t="s">
        <v>97</v>
      </c>
      <c r="D26" s="80">
        <v>112.87</v>
      </c>
      <c r="E26" s="81"/>
      <c r="F26" s="19"/>
    </row>
    <row r="27" spans="1:6" ht="15">
      <c r="A27" s="50">
        <v>4</v>
      </c>
      <c r="B27" s="50">
        <v>17</v>
      </c>
      <c r="C27" s="49" t="s">
        <v>98</v>
      </c>
      <c r="D27" s="80">
        <v>132.46</v>
      </c>
      <c r="E27" s="81"/>
      <c r="F27" s="19"/>
    </row>
    <row r="28" spans="1:6" ht="15">
      <c r="A28" s="50">
        <v>5</v>
      </c>
      <c r="B28" s="50">
        <v>18</v>
      </c>
      <c r="C28" s="49" t="s">
        <v>99</v>
      </c>
      <c r="D28" s="80">
        <v>159.29</v>
      </c>
      <c r="E28" s="81"/>
      <c r="F28" s="19"/>
    </row>
    <row r="29" spans="1:6" ht="15">
      <c r="A29" s="50">
        <v>3</v>
      </c>
      <c r="B29" s="50">
        <v>19</v>
      </c>
      <c r="C29" s="49" t="s">
        <v>100</v>
      </c>
      <c r="D29" s="80">
        <v>168.52</v>
      </c>
      <c r="E29" s="81"/>
      <c r="F29" s="19"/>
    </row>
    <row r="30" spans="1:6" ht="15">
      <c r="A30" s="2"/>
      <c r="B30" s="2"/>
      <c r="C30" s="2"/>
      <c r="D30" s="2"/>
      <c r="E30" s="2"/>
      <c r="F30" s="2"/>
    </row>
    <row r="31" spans="1:6" ht="15">
      <c r="A31" s="2" t="s">
        <v>29</v>
      </c>
      <c r="B31" s="2"/>
      <c r="C31" s="2"/>
      <c r="D31" s="6"/>
      <c r="E31" s="5"/>
      <c r="F31" s="5"/>
    </row>
    <row r="32" spans="1:6" ht="39" customHeight="1">
      <c r="A32" s="95" t="s">
        <v>30</v>
      </c>
      <c r="B32" s="95"/>
      <c r="C32" s="95"/>
      <c r="D32" s="7">
        <f>D25+D26+D27+D28+D29</f>
        <v>683.7199999999999</v>
      </c>
      <c r="E32" s="2"/>
      <c r="F32" s="8"/>
    </row>
    <row r="33" spans="1:6" ht="28.5" customHeight="1">
      <c r="A33" s="96" t="s">
        <v>31</v>
      </c>
      <c r="B33" s="96"/>
      <c r="C33" s="96"/>
      <c r="D33" s="96"/>
      <c r="E33" s="7">
        <f>E15+E16+E17+E18+E21</f>
        <v>683.72</v>
      </c>
      <c r="F33" s="2"/>
    </row>
    <row r="34" spans="1:6" ht="30" customHeight="1">
      <c r="A34" s="95" t="s">
        <v>32</v>
      </c>
      <c r="B34" s="95"/>
      <c r="C34" s="95"/>
      <c r="D34" s="95"/>
      <c r="E34" s="95"/>
      <c r="F34" s="9">
        <f>F15+F16+F17+F18+F21</f>
        <v>145.74</v>
      </c>
    </row>
    <row r="35" spans="1:6" ht="15">
      <c r="A35" s="2"/>
      <c r="B35" s="2"/>
      <c r="C35" s="2"/>
      <c r="D35" s="2"/>
      <c r="E35" s="4"/>
      <c r="F35" s="4"/>
    </row>
    <row r="36" spans="1:6" ht="15">
      <c r="A36" s="2" t="s">
        <v>33</v>
      </c>
      <c r="B36" s="2"/>
      <c r="C36" s="2"/>
      <c r="D36" s="2"/>
      <c r="E36" s="4"/>
      <c r="F36" s="34">
        <f>(E33+D32-F34)/10</f>
        <v>122.17</v>
      </c>
    </row>
    <row r="37" spans="1:6" ht="15">
      <c r="A37" s="97" t="s">
        <v>128</v>
      </c>
      <c r="B37" s="97"/>
      <c r="C37" s="97"/>
      <c r="D37" s="2"/>
      <c r="E37" s="4"/>
      <c r="F37" s="4"/>
    </row>
    <row r="38" spans="1:6" ht="15">
      <c r="A38" s="2"/>
      <c r="B38" s="2"/>
      <c r="C38" s="2"/>
      <c r="D38" s="2"/>
      <c r="E38" s="4"/>
      <c r="F38" s="4"/>
    </row>
    <row r="39" spans="1:6" ht="15">
      <c r="A39" s="92" t="s">
        <v>34</v>
      </c>
      <c r="B39" s="92"/>
      <c r="C39" s="93"/>
      <c r="E39" s="11"/>
      <c r="F39" s="13">
        <v>122.17</v>
      </c>
    </row>
    <row r="40" spans="1:6" ht="15">
      <c r="A40" s="1"/>
      <c r="B40" s="1"/>
      <c r="C40" s="1"/>
      <c r="D40" s="1"/>
      <c r="E40" s="1"/>
      <c r="F40" s="1"/>
    </row>
    <row r="41" spans="2:6" ht="15">
      <c r="B41" s="2"/>
      <c r="C41" s="2" t="s">
        <v>35</v>
      </c>
      <c r="D41" s="12"/>
      <c r="E41" s="12"/>
      <c r="F41" s="2" t="s">
        <v>36</v>
      </c>
    </row>
    <row r="42" spans="1:6" ht="15">
      <c r="A42" s="2"/>
      <c r="B42" s="2"/>
      <c r="C42" s="2"/>
      <c r="D42" s="2"/>
      <c r="E42" s="2"/>
      <c r="F42" s="2"/>
    </row>
  </sheetData>
  <sheetProtection/>
  <mergeCells count="7">
    <mergeCell ref="A39:C39"/>
    <mergeCell ref="D8:F8"/>
    <mergeCell ref="C10:F10"/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Трусова Екатерина</dc:creator>
  <cp:keywords/>
  <dc:description/>
  <cp:lastModifiedBy>СДЮШОР</cp:lastModifiedBy>
  <cp:lastPrinted>2012-03-30T06:22:53Z</cp:lastPrinted>
  <dcterms:created xsi:type="dcterms:W3CDTF">1996-10-08T23:32:33Z</dcterms:created>
  <dcterms:modified xsi:type="dcterms:W3CDTF">2012-03-30T06:22:55Z</dcterms:modified>
  <cp:category/>
  <cp:version/>
  <cp:contentType/>
  <cp:contentStatus/>
</cp:coreProperties>
</file>